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S:\2.8 SCP\Marchés 2025\2025-005 S_Traiteurs\01 Passation\01 DCE\DCE 2025-005 VF\DCE 2025-005 WORD\Documents techniques et financiers par lot 2025-005\LOT 3\"/>
    </mc:Choice>
  </mc:AlternateContent>
  <xr:revisionPtr revIDLastSave="0" documentId="13_ncr:1_{5E2CF296-A589-46D9-8B05-E2248BF7475D}" xr6:coauthVersionLast="47" xr6:coauthVersionMax="47" xr10:uidLastSave="{00000000-0000-0000-0000-000000000000}"/>
  <bookViews>
    <workbookView xWindow="28680" yWindow="-120" windowWidth="27645" windowHeight="16440" xr2:uid="{8A18FC26-7792-4803-AC84-EAD13E1FFE8F}"/>
  </bookViews>
  <sheets>
    <sheet name="LOT3 BPU PLATEAU REPAS_SNACKING" sheetId="1" r:id="rId1"/>
    <sheet name="LOT3 BPU BUFFET_COCKTAIL" sheetId="2" r:id="rId2"/>
    <sheet name="LOT3 BPU PAUSE_CAFE_GOUTER" sheetId="3" r:id="rId3"/>
    <sheet name="LOT3 BPU BOISSON_SERVICE_AUTRES" sheetId="4" r:id="rId4"/>
    <sheet name="LOT3 DQE"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5" l="1"/>
  <c r="E20" i="5"/>
  <c r="F73" i="5"/>
  <c r="E73" i="5"/>
  <c r="F31" i="5" l="1"/>
  <c r="E31" i="5"/>
  <c r="F19" i="5"/>
  <c r="E19" i="5"/>
  <c r="G19" i="5" s="1"/>
  <c r="H88" i="5"/>
  <c r="H87" i="5"/>
  <c r="H86" i="5"/>
  <c r="H85" i="5"/>
  <c r="H84" i="5"/>
  <c r="H83" i="5"/>
  <c r="H82" i="5"/>
  <c r="H81" i="5"/>
  <c r="H80" i="5"/>
  <c r="H79" i="5"/>
  <c r="H77" i="5"/>
  <c r="H76" i="5"/>
  <c r="H75" i="5"/>
  <c r="H74" i="5"/>
  <c r="H73" i="5"/>
  <c r="H72" i="5"/>
  <c r="H71" i="5"/>
  <c r="H70" i="5"/>
  <c r="H69" i="5"/>
  <c r="H68" i="5"/>
  <c r="H67" i="5"/>
  <c r="H65" i="5"/>
  <c r="H64" i="5"/>
  <c r="H63" i="5"/>
  <c r="H62" i="5"/>
  <c r="H61" i="5"/>
  <c r="H60" i="5"/>
  <c r="H59" i="5"/>
  <c r="H58" i="5"/>
  <c r="H57" i="5"/>
  <c r="H56" i="5"/>
  <c r="H55" i="5"/>
  <c r="H54" i="5"/>
  <c r="H53" i="5"/>
  <c r="H51" i="5"/>
  <c r="H50" i="5"/>
  <c r="H49" i="5"/>
  <c r="H48" i="5"/>
  <c r="H47" i="5"/>
  <c r="H46" i="5"/>
  <c r="H45" i="5"/>
  <c r="H40" i="5"/>
  <c r="H39" i="5"/>
  <c r="H35" i="5"/>
  <c r="H34" i="5"/>
  <c r="H33" i="5"/>
  <c r="H32" i="5"/>
  <c r="H31" i="5"/>
  <c r="H30" i="5"/>
  <c r="H25" i="5"/>
  <c r="H24" i="5"/>
  <c r="H22" i="5"/>
  <c r="H21" i="5"/>
  <c r="H20" i="5"/>
  <c r="H19" i="5"/>
  <c r="H18" i="5"/>
  <c r="H17" i="5"/>
  <c r="H16" i="5"/>
  <c r="H15" i="5"/>
  <c r="G136" i="4"/>
  <c r="G134" i="4"/>
  <c r="G133" i="4"/>
  <c r="G132" i="4"/>
  <c r="F57" i="5" s="1"/>
  <c r="G130" i="4"/>
  <c r="G128" i="4"/>
  <c r="G127" i="4"/>
  <c r="G125" i="4"/>
  <c r="G124" i="4"/>
  <c r="G123" i="4"/>
  <c r="G122" i="4"/>
  <c r="G121" i="4"/>
  <c r="G119" i="4"/>
  <c r="G117" i="4"/>
  <c r="G116" i="4"/>
  <c r="G115" i="4"/>
  <c r="G114" i="4"/>
  <c r="F18" i="5" s="1"/>
  <c r="G112" i="4"/>
  <c r="G111" i="4"/>
  <c r="G110" i="4"/>
  <c r="G109" i="4"/>
  <c r="G107" i="4"/>
  <c r="G106" i="4"/>
  <c r="F80" i="5" s="1"/>
  <c r="G105" i="4"/>
  <c r="G104" i="4"/>
  <c r="G102" i="4"/>
  <c r="G101" i="4"/>
  <c r="G100" i="4"/>
  <c r="G99" i="4"/>
  <c r="F68" i="5" s="1"/>
  <c r="G97" i="4"/>
  <c r="G96" i="4"/>
  <c r="G95" i="4"/>
  <c r="G94" i="4"/>
  <c r="G92" i="4"/>
  <c r="G91" i="4"/>
  <c r="G90" i="4"/>
  <c r="F55" i="5" s="1"/>
  <c r="G89" i="4"/>
  <c r="F54" i="5" s="1"/>
  <c r="G87" i="4"/>
  <c r="G86" i="4"/>
  <c r="G85" i="4"/>
  <c r="G84" i="4"/>
  <c r="F46" i="5" s="1"/>
  <c r="G73" i="5"/>
  <c r="E21" i="5"/>
  <c r="G21" i="5" s="1"/>
  <c r="E22" i="5"/>
  <c r="G22" i="5" s="1"/>
  <c r="E18" i="5"/>
  <c r="G18" i="5" s="1"/>
  <c r="B18" i="5"/>
  <c r="A18" i="5"/>
  <c r="A31" i="5"/>
  <c r="E88" i="5"/>
  <c r="G88" i="5" s="1"/>
  <c r="B88" i="5"/>
  <c r="E58" i="5"/>
  <c r="G58" i="5" s="1"/>
  <c r="A58" i="5"/>
  <c r="B58" i="5"/>
  <c r="A59" i="5"/>
  <c r="A60" i="5"/>
  <c r="A61" i="5"/>
  <c r="A62" i="5"/>
  <c r="A63" i="5"/>
  <c r="A64" i="5"/>
  <c r="A65" i="5"/>
  <c r="E56" i="5"/>
  <c r="G56" i="5" s="1"/>
  <c r="B56" i="5"/>
  <c r="A56" i="5"/>
  <c r="A88" i="5"/>
  <c r="E87" i="5"/>
  <c r="G87" i="5" s="1"/>
  <c r="B87" i="5"/>
  <c r="A87" i="5"/>
  <c r="E86" i="5"/>
  <c r="G86" i="5" s="1"/>
  <c r="B86" i="5"/>
  <c r="A86" i="5"/>
  <c r="E85" i="5"/>
  <c r="G85" i="5" s="1"/>
  <c r="B85" i="5"/>
  <c r="A85" i="5"/>
  <c r="E84" i="5"/>
  <c r="G84" i="5" s="1"/>
  <c r="B84" i="5"/>
  <c r="A84" i="5"/>
  <c r="E82" i="5"/>
  <c r="G82" i="5" s="1"/>
  <c r="B82" i="5"/>
  <c r="A82" i="5"/>
  <c r="E83" i="5"/>
  <c r="G83" i="5" s="1"/>
  <c r="B83" i="5"/>
  <c r="A83" i="5"/>
  <c r="E81" i="5"/>
  <c r="G81" i="5" s="1"/>
  <c r="B81" i="5"/>
  <c r="A81" i="5"/>
  <c r="C80" i="5"/>
  <c r="E80" i="5"/>
  <c r="G80" i="5" s="1"/>
  <c r="B80" i="5"/>
  <c r="A80" i="5"/>
  <c r="E79" i="5"/>
  <c r="G79" i="5" s="1"/>
  <c r="B79" i="5"/>
  <c r="A79" i="5"/>
  <c r="E77" i="5"/>
  <c r="G77" i="5" s="1"/>
  <c r="B77" i="5"/>
  <c r="A77" i="5"/>
  <c r="E76" i="5"/>
  <c r="G76" i="5" s="1"/>
  <c r="B76" i="5"/>
  <c r="A76" i="5"/>
  <c r="E75" i="5"/>
  <c r="G75" i="5" s="1"/>
  <c r="B75" i="5"/>
  <c r="A75" i="5"/>
  <c r="E74" i="5"/>
  <c r="G74" i="5" s="1"/>
  <c r="B74" i="5"/>
  <c r="A74" i="5"/>
  <c r="B73" i="5"/>
  <c r="A73" i="5"/>
  <c r="E72" i="5"/>
  <c r="G72" i="5" s="1"/>
  <c r="B72" i="5"/>
  <c r="A72" i="5"/>
  <c r="E71" i="5"/>
  <c r="G71" i="5" s="1"/>
  <c r="B71" i="5"/>
  <c r="A71" i="5"/>
  <c r="C55" i="5"/>
  <c r="C54" i="5"/>
  <c r="E47" i="5"/>
  <c r="G47" i="5" s="1"/>
  <c r="B47" i="5"/>
  <c r="A47" i="5"/>
  <c r="E70" i="5"/>
  <c r="G70" i="5" s="1"/>
  <c r="B70" i="5"/>
  <c r="A70" i="5"/>
  <c r="E69" i="5"/>
  <c r="G69" i="5" s="1"/>
  <c r="E68" i="5"/>
  <c r="G68" i="5" s="1"/>
  <c r="B69" i="5"/>
  <c r="A69" i="5"/>
  <c r="B68" i="5"/>
  <c r="A68" i="5"/>
  <c r="E67" i="5"/>
  <c r="G67" i="5" s="1"/>
  <c r="B67" i="5"/>
  <c r="A67" i="5"/>
  <c r="E65" i="5"/>
  <c r="G65" i="5" s="1"/>
  <c r="B65" i="5"/>
  <c r="E64" i="5"/>
  <c r="G64" i="5" s="1"/>
  <c r="B64" i="5"/>
  <c r="B63" i="5"/>
  <c r="E63" i="5"/>
  <c r="G63" i="5" s="1"/>
  <c r="E62" i="5"/>
  <c r="G62" i="5" s="1"/>
  <c r="B62" i="5"/>
  <c r="B61" i="5"/>
  <c r="E61" i="5"/>
  <c r="G61" i="5" s="1"/>
  <c r="E60" i="5"/>
  <c r="G60" i="5" s="1"/>
  <c r="E59" i="5"/>
  <c r="G59" i="5" s="1"/>
  <c r="B60" i="5"/>
  <c r="B59" i="5"/>
  <c r="E57" i="5"/>
  <c r="G57" i="5" s="1"/>
  <c r="B57" i="5"/>
  <c r="A57" i="5"/>
  <c r="E55" i="5"/>
  <c r="G55" i="5" s="1"/>
  <c r="B55" i="5"/>
  <c r="A55" i="5"/>
  <c r="E54" i="5"/>
  <c r="G54" i="5" s="1"/>
  <c r="E53" i="5"/>
  <c r="G53" i="5" s="1"/>
  <c r="B54" i="5"/>
  <c r="A54" i="5"/>
  <c r="B53" i="5"/>
  <c r="A53" i="5"/>
  <c r="E51" i="5"/>
  <c r="G51" i="5" s="1"/>
  <c r="B51" i="5"/>
  <c r="A51" i="5"/>
  <c r="E50" i="5"/>
  <c r="G50" i="5" s="1"/>
  <c r="B50" i="5"/>
  <c r="A50" i="5"/>
  <c r="E49" i="5"/>
  <c r="G49" i="5" s="1"/>
  <c r="B49" i="5"/>
  <c r="A49" i="5"/>
  <c r="E48" i="5"/>
  <c r="G48" i="5" s="1"/>
  <c r="B48" i="5"/>
  <c r="A48" i="5"/>
  <c r="E46" i="5"/>
  <c r="G46" i="5" s="1"/>
  <c r="C46" i="5"/>
  <c r="B46" i="5"/>
  <c r="A46" i="5"/>
  <c r="E45" i="5"/>
  <c r="G45" i="5" s="1"/>
  <c r="B45" i="5"/>
  <c r="A45" i="5"/>
  <c r="B39" i="5"/>
  <c r="E40" i="5"/>
  <c r="G40" i="5" s="1"/>
  <c r="B40" i="5"/>
  <c r="A40" i="5"/>
  <c r="E39" i="5"/>
  <c r="G39" i="5" s="1"/>
  <c r="A39" i="5"/>
  <c r="E35" i="5"/>
  <c r="G35" i="5" s="1"/>
  <c r="E34" i="5"/>
  <c r="G34" i="5" s="1"/>
  <c r="E33" i="5"/>
  <c r="G33" i="5" s="1"/>
  <c r="E32" i="5"/>
  <c r="G32" i="5" s="1"/>
  <c r="B35" i="5"/>
  <c r="A35" i="5"/>
  <c r="B34" i="5"/>
  <c r="A34" i="5"/>
  <c r="B33" i="5"/>
  <c r="A33" i="5"/>
  <c r="B32" i="5"/>
  <c r="A32" i="5"/>
  <c r="E30" i="5"/>
  <c r="G30" i="5" s="1"/>
  <c r="B30" i="5"/>
  <c r="A30" i="5"/>
  <c r="E25" i="5"/>
  <c r="G25" i="5" s="1"/>
  <c r="B25" i="5"/>
  <c r="A25" i="5"/>
  <c r="E24" i="5"/>
  <c r="G24" i="5" s="1"/>
  <c r="B22" i="5"/>
  <c r="B21" i="5"/>
  <c r="B20" i="5"/>
  <c r="B19" i="5"/>
  <c r="B17" i="5"/>
  <c r="B24" i="5"/>
  <c r="B15" i="5"/>
  <c r="A24" i="5"/>
  <c r="A22" i="5"/>
  <c r="A21" i="5"/>
  <c r="A20" i="5"/>
  <c r="A19" i="5"/>
  <c r="A17" i="5"/>
  <c r="A15" i="5"/>
  <c r="G20" i="5"/>
  <c r="E17" i="5"/>
  <c r="G17" i="5" s="1"/>
  <c r="E15" i="5"/>
  <c r="G15" i="5" s="1"/>
  <c r="G16" i="5" s="1"/>
  <c r="G31" i="5"/>
  <c r="F47" i="5"/>
  <c r="F69" i="5"/>
  <c r="O80" i="4"/>
  <c r="M80" i="4"/>
  <c r="K80" i="4"/>
  <c r="I80" i="4"/>
  <c r="O79" i="4"/>
  <c r="M79" i="4"/>
  <c r="K79" i="4"/>
  <c r="I79" i="4"/>
  <c r="O78" i="4"/>
  <c r="M78" i="4"/>
  <c r="K78" i="4"/>
  <c r="I78" i="4"/>
  <c r="O77" i="4"/>
  <c r="M77" i="4"/>
  <c r="K77" i="4"/>
  <c r="I77" i="4"/>
  <c r="O75" i="4"/>
  <c r="M75" i="4"/>
  <c r="K75" i="4"/>
  <c r="I75" i="4"/>
  <c r="O74" i="4"/>
  <c r="M74" i="4"/>
  <c r="K74" i="4"/>
  <c r="I74" i="4"/>
  <c r="O73" i="4"/>
  <c r="M73" i="4"/>
  <c r="K73" i="4"/>
  <c r="I73" i="4"/>
  <c r="O72" i="4"/>
  <c r="M72" i="4"/>
  <c r="K72" i="4"/>
  <c r="I72" i="4"/>
  <c r="O71" i="4"/>
  <c r="M71" i="4"/>
  <c r="K71" i="4"/>
  <c r="I71" i="4"/>
  <c r="F85" i="5" s="1"/>
  <c r="O70" i="4"/>
  <c r="M70" i="4"/>
  <c r="K70" i="4"/>
  <c r="F48" i="5" s="1"/>
  <c r="I70" i="4"/>
  <c r="F61" i="5" s="1"/>
  <c r="O68" i="4"/>
  <c r="M68" i="4"/>
  <c r="K68" i="4"/>
  <c r="I68" i="4"/>
  <c r="O67" i="4"/>
  <c r="M67" i="4"/>
  <c r="K67" i="4"/>
  <c r="I67" i="4"/>
  <c r="O66" i="4"/>
  <c r="M66" i="4"/>
  <c r="K66" i="4"/>
  <c r="F84" i="5" s="1"/>
  <c r="I66" i="4"/>
  <c r="O65" i="4"/>
  <c r="M65" i="4"/>
  <c r="K65" i="4"/>
  <c r="F60" i="5" s="1"/>
  <c r="I65" i="4"/>
  <c r="F34" i="5" s="1"/>
  <c r="O64" i="4"/>
  <c r="M64" i="4"/>
  <c r="K64" i="4"/>
  <c r="I64" i="4"/>
  <c r="F83" i="5" s="1"/>
  <c r="O63" i="4"/>
  <c r="M63" i="4"/>
  <c r="K63" i="4"/>
  <c r="I63" i="4"/>
  <c r="F59" i="5" s="1"/>
  <c r="O60" i="4"/>
  <c r="M60" i="4"/>
  <c r="K60" i="4"/>
  <c r="I60" i="4"/>
  <c r="O59" i="4"/>
  <c r="M59" i="4"/>
  <c r="K59" i="4"/>
  <c r="I59" i="4"/>
  <c r="O58" i="4"/>
  <c r="M58" i="4"/>
  <c r="K58" i="4"/>
  <c r="I58" i="4"/>
  <c r="O57" i="4"/>
  <c r="M57" i="4"/>
  <c r="K57" i="4"/>
  <c r="I57" i="4"/>
  <c r="I55" i="4"/>
  <c r="F88" i="5" s="1"/>
  <c r="I54" i="4"/>
  <c r="F35" i="5" s="1"/>
  <c r="O52" i="4"/>
  <c r="M52" i="4"/>
  <c r="K52" i="4"/>
  <c r="I52" i="4"/>
  <c r="O51" i="4"/>
  <c r="M51" i="4"/>
  <c r="K51" i="4"/>
  <c r="I51" i="4"/>
  <c r="F51" i="5" s="1"/>
  <c r="O50" i="4"/>
  <c r="M50" i="4"/>
  <c r="K50" i="4"/>
  <c r="I50" i="4"/>
  <c r="F87" i="5" s="1"/>
  <c r="O49" i="4"/>
  <c r="M49" i="4"/>
  <c r="F63" i="5" s="1"/>
  <c r="K49" i="4"/>
  <c r="I49" i="4"/>
  <c r="F76" i="5" s="1"/>
  <c r="O48" i="4"/>
  <c r="M48" i="4"/>
  <c r="K48" i="4"/>
  <c r="I48" i="4"/>
  <c r="O47" i="4"/>
  <c r="M47" i="4"/>
  <c r="K47" i="4"/>
  <c r="I47" i="4"/>
  <c r="O45" i="4"/>
  <c r="M45" i="4"/>
  <c r="K45" i="4"/>
  <c r="I45" i="4"/>
  <c r="F62" i="5" s="1"/>
  <c r="O44" i="4"/>
  <c r="M44" i="4"/>
  <c r="K44" i="4"/>
  <c r="I44" i="4"/>
  <c r="O42" i="4"/>
  <c r="M42" i="4"/>
  <c r="K42" i="4"/>
  <c r="I42" i="4"/>
  <c r="O41" i="4"/>
  <c r="M41" i="4"/>
  <c r="K41" i="4"/>
  <c r="I41" i="4"/>
  <c r="O40" i="4"/>
  <c r="M40" i="4"/>
  <c r="K40" i="4"/>
  <c r="I40" i="4"/>
  <c r="O39" i="4"/>
  <c r="M39" i="4"/>
  <c r="K39" i="4"/>
  <c r="I39" i="4"/>
  <c r="O38" i="4"/>
  <c r="M38" i="4"/>
  <c r="K38" i="4"/>
  <c r="I38" i="4"/>
  <c r="F65" i="5" s="1"/>
  <c r="O37" i="4"/>
  <c r="M37" i="4"/>
  <c r="K37" i="4"/>
  <c r="I37" i="4"/>
  <c r="O36" i="4"/>
  <c r="M36" i="4"/>
  <c r="K36" i="4"/>
  <c r="F21" i="5" s="1"/>
  <c r="I36" i="4"/>
  <c r="O35" i="4"/>
  <c r="M35" i="4"/>
  <c r="K35" i="4"/>
  <c r="I35" i="4"/>
  <c r="O34" i="4"/>
  <c r="M34" i="4"/>
  <c r="K34" i="4"/>
  <c r="I34" i="4"/>
  <c r="O33" i="4"/>
  <c r="M33" i="4"/>
  <c r="K33" i="4"/>
  <c r="I33" i="4"/>
  <c r="O32" i="4"/>
  <c r="M32" i="4"/>
  <c r="K32" i="4"/>
  <c r="I32" i="4"/>
  <c r="O31" i="4"/>
  <c r="M31" i="4"/>
  <c r="K31" i="4"/>
  <c r="I31" i="4"/>
  <c r="O30" i="4"/>
  <c r="M30" i="4"/>
  <c r="K30" i="4"/>
  <c r="I30" i="4"/>
  <c r="O28" i="4"/>
  <c r="F58" i="5" s="1"/>
  <c r="M28" i="4"/>
  <c r="K28" i="4"/>
  <c r="I28" i="4"/>
  <c r="F82" i="5" s="1"/>
  <c r="O27" i="4"/>
  <c r="M27" i="4"/>
  <c r="K27" i="4"/>
  <c r="F49" i="5" s="1"/>
  <c r="I27" i="4"/>
  <c r="F22" i="5" s="1"/>
  <c r="O26" i="4"/>
  <c r="M26" i="4"/>
  <c r="K26" i="4"/>
  <c r="I26" i="4"/>
  <c r="O25" i="4"/>
  <c r="M25" i="4"/>
  <c r="K25" i="4"/>
  <c r="I25" i="4"/>
  <c r="O24" i="4"/>
  <c r="M24" i="4"/>
  <c r="K24" i="4"/>
  <c r="I24" i="4"/>
  <c r="O23" i="4"/>
  <c r="F40" i="5" s="1"/>
  <c r="M23" i="4"/>
  <c r="F32" i="5" s="1"/>
  <c r="K23" i="4"/>
  <c r="I23" i="4"/>
  <c r="O22" i="4"/>
  <c r="M22" i="4"/>
  <c r="K22" i="4"/>
  <c r="I22" i="4"/>
  <c r="O21" i="4"/>
  <c r="M21" i="4"/>
  <c r="K21" i="4"/>
  <c r="I21" i="4"/>
  <c r="O20" i="4"/>
  <c r="M20" i="4"/>
  <c r="K20" i="4"/>
  <c r="I20" i="4"/>
  <c r="O19" i="4"/>
  <c r="M19" i="4"/>
  <c r="K19" i="4"/>
  <c r="I19" i="4"/>
  <c r="O26" i="3"/>
  <c r="M26" i="3"/>
  <c r="K26" i="3"/>
  <c r="I26" i="3"/>
  <c r="G26" i="3"/>
  <c r="O24" i="3"/>
  <c r="M24" i="3"/>
  <c r="K24" i="3"/>
  <c r="I24" i="3"/>
  <c r="F24" i="5" s="1"/>
  <c r="G24" i="3"/>
  <c r="O22" i="3"/>
  <c r="M22" i="3"/>
  <c r="K22" i="3"/>
  <c r="I22" i="3"/>
  <c r="G22" i="3"/>
  <c r="O20" i="3"/>
  <c r="F17" i="5" s="1"/>
  <c r="M20" i="3"/>
  <c r="K20" i="3"/>
  <c r="F15" i="5" s="1"/>
  <c r="I20" i="3"/>
  <c r="G20" i="3"/>
  <c r="O30" i="2"/>
  <c r="M30" i="2"/>
  <c r="K30" i="2"/>
  <c r="I30" i="2"/>
  <c r="G30" i="2"/>
  <c r="O28" i="2"/>
  <c r="M28" i="2"/>
  <c r="K28" i="2"/>
  <c r="F79" i="5" s="1"/>
  <c r="I28" i="2"/>
  <c r="G28" i="2"/>
  <c r="O26" i="2"/>
  <c r="M26" i="2"/>
  <c r="F67" i="5" s="1"/>
  <c r="K26" i="2"/>
  <c r="I26" i="2"/>
  <c r="G26" i="2"/>
  <c r="O24" i="2"/>
  <c r="M24" i="2"/>
  <c r="K24" i="2"/>
  <c r="I24" i="2"/>
  <c r="G24" i="2"/>
  <c r="O22" i="2"/>
  <c r="F53" i="5" s="1"/>
  <c r="M22" i="2"/>
  <c r="K22" i="2"/>
  <c r="I22" i="2"/>
  <c r="G22" i="2"/>
  <c r="O20" i="2"/>
  <c r="M20" i="2"/>
  <c r="K20" i="2"/>
  <c r="F45" i="5" s="1"/>
  <c r="I20" i="2"/>
  <c r="G20" i="2"/>
  <c r="M37" i="1"/>
  <c r="K37" i="1"/>
  <c r="I37" i="1"/>
  <c r="G37" i="1"/>
  <c r="M36" i="1"/>
  <c r="K36" i="1"/>
  <c r="I36" i="1"/>
  <c r="G36" i="1"/>
  <c r="M35" i="1"/>
  <c r="K35" i="1"/>
  <c r="I35" i="1"/>
  <c r="G35" i="1"/>
  <c r="M34" i="1"/>
  <c r="K34" i="1"/>
  <c r="I34" i="1"/>
  <c r="G34" i="1"/>
  <c r="M32" i="1"/>
  <c r="K32" i="1"/>
  <c r="I32" i="1"/>
  <c r="G32" i="1"/>
  <c r="M31" i="1"/>
  <c r="K31" i="1"/>
  <c r="I31" i="1"/>
  <c r="G31" i="1"/>
  <c r="M30" i="1"/>
  <c r="K30" i="1"/>
  <c r="I30" i="1"/>
  <c r="G30" i="1"/>
  <c r="M29" i="1"/>
  <c r="K29" i="1"/>
  <c r="I29" i="1"/>
  <c r="G29" i="1"/>
  <c r="M27" i="1"/>
  <c r="K27" i="1"/>
  <c r="I27" i="1"/>
  <c r="G27" i="1"/>
  <c r="M26" i="1"/>
  <c r="K26" i="1"/>
  <c r="I26" i="1"/>
  <c r="G26" i="1"/>
  <c r="M25" i="1"/>
  <c r="F39" i="5" s="1"/>
  <c r="K25" i="1"/>
  <c r="I25" i="1"/>
  <c r="G25" i="1"/>
  <c r="M23" i="1"/>
  <c r="K23" i="1"/>
  <c r="I23" i="1"/>
  <c r="G23" i="1"/>
  <c r="M22" i="1"/>
  <c r="K22" i="1"/>
  <c r="I22" i="1"/>
  <c r="G22" i="1"/>
  <c r="M21" i="1"/>
  <c r="K21" i="1"/>
  <c r="I21" i="1"/>
  <c r="G21" i="1"/>
  <c r="M20" i="1"/>
  <c r="K20" i="1"/>
  <c r="I20" i="1"/>
  <c r="F30" i="5" s="1"/>
  <c r="G20" i="1"/>
  <c r="F56" i="5" l="1"/>
  <c r="F70" i="5"/>
  <c r="F72" i="5"/>
  <c r="F74" i="5"/>
  <c r="F33" i="5"/>
  <c r="F71" i="5"/>
  <c r="F75" i="5"/>
  <c r="F77" i="5"/>
  <c r="F81" i="5"/>
  <c r="F86" i="5"/>
  <c r="F64" i="5"/>
  <c r="F50" i="5"/>
  <c r="F25" i="5"/>
  <c r="H41" i="5"/>
  <c r="G52" i="5"/>
  <c r="G41" i="5"/>
  <c r="G66" i="5"/>
  <c r="G26" i="5"/>
  <c r="G78" i="5"/>
  <c r="G36" i="5"/>
  <c r="G23" i="5"/>
  <c r="G89" i="5"/>
  <c r="H23" i="5" l="1"/>
  <c r="H52" i="5"/>
  <c r="H89" i="5"/>
  <c r="H78" i="5"/>
  <c r="H66" i="5"/>
  <c r="H26" i="5"/>
  <c r="H36" i="5"/>
  <c r="H42" i="5" s="1"/>
  <c r="G42" i="5"/>
  <c r="G90" i="5"/>
  <c r="G27" i="5"/>
  <c r="G91" i="5" l="1"/>
  <c r="H27" i="5"/>
  <c r="H91" i="5" s="1"/>
  <c r="H90" i="5"/>
</calcChain>
</file>

<file path=xl/sharedStrings.xml><?xml version="1.0" encoding="utf-8"?>
<sst xmlns="http://schemas.openxmlformats.org/spreadsheetml/2006/main" count="612" uniqueCount="372">
  <si>
    <t>PRESTATIONS DE  TRAITEURS POUR L'ENS-PSL</t>
  </si>
  <si>
    <t>Consultation n°2025-005</t>
  </si>
  <si>
    <t>BORDEREAU DES PRIX UNITAIRES ( Document contractuel)</t>
  </si>
  <si>
    <t>COORDONNEES</t>
  </si>
  <si>
    <t>NOM DE LA SOCIETE  et SIRET:</t>
  </si>
  <si>
    <t>ADRESSE :</t>
  </si>
  <si>
    <t xml:space="preserve">Correspondant technique /Tel -email : </t>
  </si>
  <si>
    <t>Le candidat est invité à compléter les cellules sur fond bleu - Le candidat s'appuie sur les prescriptions du Dossier de Consultation des Entreprises et notamment le CCTP, le CCAP et son cadre de réponse technique afin de compléter le BPU</t>
  </si>
  <si>
    <t>1)	Plateaux repas et Snacking ( Gamme standard)</t>
  </si>
  <si>
    <t>Lignes du BPU</t>
  </si>
  <si>
    <t xml:space="preserve">Désignation </t>
  </si>
  <si>
    <t>Descriptif de la prestation</t>
  </si>
  <si>
    <t>unité</t>
  </si>
  <si>
    <t xml:space="preserve">Taux 
de 
TVA </t>
  </si>
  <si>
    <t>jusqu'à 10  unités commandées</t>
  </si>
  <si>
    <t>de 11 à 25 unités commandées</t>
  </si>
  <si>
    <t xml:space="preserve">  de 26 à 40 unités commandées</t>
  </si>
  <si>
    <t xml:space="preserve"> + de 40 unités commandées</t>
  </si>
  <si>
    <t>Observations le cas échéant</t>
  </si>
  <si>
    <t>€ H.T.</t>
  </si>
  <si>
    <t>€ T.T.C.</t>
  </si>
  <si>
    <t>PR- Formule plateaux-repas</t>
  </si>
  <si>
    <t xml:space="preserve">FORMULE PLATEAUX-REPAS </t>
  </si>
  <si>
    <t>PR 1.1</t>
  </si>
  <si>
    <t>Formule: Plateau Repas gamme standard
PLAT VIANDE ( sans bouteille d'eau)</t>
  </si>
  <si>
    <r>
      <t xml:space="preserve">Le plateau repas est composé : </t>
    </r>
    <r>
      <rPr>
        <sz val="11"/>
        <color indexed="8"/>
        <rFont val="Georgia"/>
        <family val="1"/>
      </rPr>
      <t xml:space="preserve">
- d'une entrée de saison, 
- d'un plat principal (chaud ou froid) </t>
    </r>
    <r>
      <rPr>
        <b/>
        <sz val="11"/>
        <color indexed="8"/>
        <rFont val="Georgia"/>
        <family val="1"/>
      </rPr>
      <t>(viande ou volaille)</t>
    </r>
    <r>
      <rPr>
        <sz val="11"/>
        <color indexed="8"/>
        <rFont val="Georgia"/>
        <family val="1"/>
      </rPr>
      <t xml:space="preserve"> et de son accompagnement, 
- d'un fromage, 
- d'un dessert de saison, 
- d'un petit pain individuel, 
- les sets de couverts, gobelets, serviettes et condiments (en quantité suffisante).</t>
    </r>
  </si>
  <si>
    <t>Prix unitaire par plateau repas</t>
  </si>
  <si>
    <t>PR 1.2</t>
  </si>
  <si>
    <t xml:space="preserve">Plateau Repas gamme standard
PLAT POISSON  ( sans bouteille d'eau ) </t>
  </si>
  <si>
    <r>
      <t xml:space="preserve">Le plateau repas est composé : </t>
    </r>
    <r>
      <rPr>
        <sz val="11"/>
        <color indexed="8"/>
        <rFont val="Georgia"/>
        <family val="1"/>
      </rPr>
      <t xml:space="preserve">
- d'une entrée de saison, 
- d'un plat principal (chaud ou froid) </t>
    </r>
    <r>
      <rPr>
        <b/>
        <sz val="11"/>
        <color indexed="8"/>
        <rFont val="Georgia"/>
        <family val="1"/>
      </rPr>
      <t>(poisson)</t>
    </r>
    <r>
      <rPr>
        <sz val="11"/>
        <color indexed="8"/>
        <rFont val="Georgia"/>
        <family val="1"/>
      </rPr>
      <t xml:space="preserve"> et de son accompagnement, 
- d'un fromage, 
- d'un dessert de saison, 
- d'un petit pain individuel, 
- les sets de couverts, gobelets, serviettes et condiments (en quantité suffisante).</t>
    </r>
  </si>
  <si>
    <t>PR 1.3</t>
  </si>
  <si>
    <t xml:space="preserve">Plateau Repas gamme standard
PLAT VEGETARIEN  (sans bouteille d'eau) </t>
  </si>
  <si>
    <r>
      <t xml:space="preserve">Le plateau repas est composé : </t>
    </r>
    <r>
      <rPr>
        <sz val="11"/>
        <color indexed="8"/>
        <rFont val="Georgia"/>
        <family val="1"/>
      </rPr>
      <t xml:space="preserve">
- d'une entrée de saison, 
- d'un plat principal (chaud ou froid) </t>
    </r>
    <r>
      <rPr>
        <b/>
        <sz val="11"/>
        <color indexed="8"/>
        <rFont val="Georgia"/>
        <family val="1"/>
      </rPr>
      <t>(végétarien)</t>
    </r>
    <r>
      <rPr>
        <sz val="11"/>
        <color indexed="8"/>
        <rFont val="Georgia"/>
        <family val="1"/>
      </rPr>
      <t xml:space="preserve"> et de son accompagnement, 
- d'un fromage, 
- d'un dessert de saison, 
- d'un petit pain individuel, 
- les sets de couverts, gobelets, serviettes et condiments (en quantité suffisante).</t>
    </r>
  </si>
  <si>
    <t>PR 1.4</t>
  </si>
  <si>
    <t xml:space="preserve">Plateau Repas standard
PLAT sans gluten( sans bouteille d'eau) </t>
  </si>
  <si>
    <r>
      <t xml:space="preserve">Le plateau repas est composé : </t>
    </r>
    <r>
      <rPr>
        <sz val="11"/>
        <color indexed="8"/>
        <rFont val="Georgia"/>
        <family val="1"/>
      </rPr>
      <t xml:space="preserve">
- d'une entrée de saison</t>
    </r>
    <r>
      <rPr>
        <b/>
        <sz val="11"/>
        <color indexed="8"/>
        <rFont val="Georgia"/>
        <family val="1"/>
      </rPr>
      <t xml:space="preserve"> (sans gluten)</t>
    </r>
    <r>
      <rPr>
        <sz val="11"/>
        <color indexed="8"/>
        <rFont val="Georgia"/>
        <family val="1"/>
      </rPr>
      <t xml:space="preserve">, 
- d'un plat principal (chaud ou froid) et de son accompagnement </t>
    </r>
    <r>
      <rPr>
        <b/>
        <sz val="11"/>
        <color indexed="8"/>
        <rFont val="Georgia"/>
        <family val="1"/>
      </rPr>
      <t>(sans gluten)</t>
    </r>
    <r>
      <rPr>
        <sz val="11"/>
        <color indexed="8"/>
        <rFont val="Georgia"/>
        <family val="1"/>
      </rPr>
      <t xml:space="preserve">
- d'un fromage, 
- d'un dessert de saison </t>
    </r>
    <r>
      <rPr>
        <b/>
        <sz val="11"/>
        <color indexed="8"/>
        <rFont val="Georgia"/>
        <family val="1"/>
      </rPr>
      <t>(sans gluten),</t>
    </r>
    <r>
      <rPr>
        <sz val="11"/>
        <color indexed="8"/>
        <rFont val="Georgia"/>
        <family val="1"/>
      </rPr>
      <t xml:space="preserve"> 
- d'un petit pain individuel </t>
    </r>
    <r>
      <rPr>
        <b/>
        <sz val="11"/>
        <color indexed="8"/>
        <rFont val="Georgia"/>
        <family val="1"/>
      </rPr>
      <t>ou équivalent sans gluten</t>
    </r>
    <r>
      <rPr>
        <sz val="11"/>
        <color indexed="8"/>
        <rFont val="Georgia"/>
        <family val="1"/>
      </rPr>
      <t>, 
- les sets de couverts, gobelets, serviettes et condiments (en quantité suffisante).</t>
    </r>
  </si>
  <si>
    <t>Snack S -  Formule Sandwich</t>
  </si>
  <si>
    <t>SNACKING/ FORMULE SANDWICH</t>
  </si>
  <si>
    <t>SNACK S 1.1</t>
  </si>
  <si>
    <t>Formule sandwich viande/volaille ( sans bouteille d'eau)</t>
  </si>
  <si>
    <r>
      <t xml:space="preserve">Formule comportant :
- Un sandwich baguette </t>
    </r>
    <r>
      <rPr>
        <b/>
        <sz val="11"/>
        <rFont val="Georgia"/>
        <family val="1"/>
      </rPr>
      <t>(viande / volaille)</t>
    </r>
    <r>
      <rPr>
        <sz val="11"/>
        <rFont val="Georgia"/>
        <family val="1"/>
      </rPr>
      <t>, de 200g ou équivalent, un pain spécial peut être proposé
- Un dessert (exemple : fruit, cookie ou brownie) ; 
- Les sets de couverts (si nécessaire à la dégustation), gobelet, serviette (en quantité suffisante) et les condiments, le cas échéant.</t>
    </r>
  </si>
  <si>
    <t>Prix unitaire par formule de sandwich</t>
  </si>
  <si>
    <t>SNACK S 1.2</t>
  </si>
  <si>
    <t>Formule sandwich Poisson ( sans bouteille d'eau)</t>
  </si>
  <si>
    <r>
      <t xml:space="preserve">Formule comportant :
- Un sandwich baguette </t>
    </r>
    <r>
      <rPr>
        <b/>
        <sz val="11"/>
        <rFont val="Georgia"/>
        <family val="1"/>
      </rPr>
      <t>(poisson)</t>
    </r>
    <r>
      <rPr>
        <sz val="11"/>
        <rFont val="Georgia"/>
        <family val="1"/>
      </rPr>
      <t>, de 200g ou équivalent, un pain spécial peut être proposé
- Un dessert (exemple : fruit, cookie ou brownie) ; 
- Les sets de couverts (si nécessaire à la dégustation), gobelet, serviette (en quantité suffisante) et les condiments, le cas échéant.</t>
    </r>
  </si>
  <si>
    <t>SNACK S 1.3</t>
  </si>
  <si>
    <t xml:space="preserve">Formule sandwich Végétarien  choix (sans bouteille d'eau) </t>
  </si>
  <si>
    <r>
      <t xml:space="preserve">Formule comportant :
- Un sandwich baguette </t>
    </r>
    <r>
      <rPr>
        <b/>
        <sz val="11"/>
        <rFont val="Georgia"/>
        <family val="1"/>
      </rPr>
      <t>(végétarien)</t>
    </r>
    <r>
      <rPr>
        <sz val="11"/>
        <rFont val="Georgia"/>
        <family val="1"/>
      </rPr>
      <t>, de 200g ou équivalent, un pain spécial peut être proposé
- Un dessert (exemple : fruit, cookie ou brownie) ; 
- Les sets de couverts (si nécessaire à la dégustation), gobelet, serviette (en quantité suffisante) et les condiments, le cas échéant.</t>
    </r>
  </si>
  <si>
    <t>SNACK TP- Formule tarte/Pizza</t>
  </si>
  <si>
    <t>SNACKING: FORMULE TARTES SALÉES/PIZZA</t>
  </si>
  <si>
    <t>SNACK TP 1.1</t>
  </si>
  <si>
    <t>Formule Tarte salée/pizza viande ou vollaile (sans bouteille d'eau)</t>
  </si>
  <si>
    <r>
      <t xml:space="preserve">Formule comportant :
- Une tarte salée, pizza individuelle / pour une personne </t>
    </r>
    <r>
      <rPr>
        <b/>
        <sz val="11"/>
        <rFont val="Georgia"/>
        <family val="1"/>
      </rPr>
      <t xml:space="preserve">(viande / volaille) </t>
    </r>
    <r>
      <rPr>
        <sz val="11"/>
        <rFont val="Georgia"/>
        <family val="1"/>
      </rPr>
      <t>de 200g (de type quiche, pizza, etc.) ;
- Un dessert (exemple : fruit, cookie ou brownie) ; 
- Les sets de couverts nécessaire à la dégustation, gobelet, serviette (en quantité suffisante) et les condiments, le cas échéant.</t>
    </r>
  </si>
  <si>
    <t>Prix unitaire par formule tarte salée/pizza</t>
  </si>
  <si>
    <t>SNACK TP 1.2</t>
  </si>
  <si>
    <t>Formule Tarte salée/pizza poissons (sans bouteille d'eau)</t>
  </si>
  <si>
    <r>
      <t xml:space="preserve">Formule comportant :
- Une tarte salée, pizza individuelle / pour une personne </t>
    </r>
    <r>
      <rPr>
        <b/>
        <sz val="11"/>
        <rFont val="Georgia"/>
        <family val="1"/>
      </rPr>
      <t xml:space="preserve">(poisson) </t>
    </r>
    <r>
      <rPr>
        <sz val="11"/>
        <rFont val="Georgia"/>
        <family val="1"/>
      </rPr>
      <t>de 200g (de type quiche, pizza, etc.) ;
- Un dessert (exemple : fruit, cookie ou brownie) ; 
- Les sets de couverts nécessaire à la dégustation, gobelet, serviette (en quantité suffisante) et les condiments, le cas échéant.</t>
    </r>
  </si>
  <si>
    <t>SNACK TP 1.3</t>
  </si>
  <si>
    <t>Formule végétarienne tarte salée/pizza  ( sans bouteille d'eau)</t>
  </si>
  <si>
    <r>
      <t xml:space="preserve">Formule comportant :
- Une tarte salée, pizza individuelle / pour une personne </t>
    </r>
    <r>
      <rPr>
        <b/>
        <sz val="11"/>
        <rFont val="Georgia"/>
        <family val="1"/>
      </rPr>
      <t xml:space="preserve">(végétarienne) </t>
    </r>
    <r>
      <rPr>
        <sz val="11"/>
        <rFont val="Georgia"/>
        <family val="1"/>
      </rPr>
      <t>de 200g (de type quiche, pizza, etc.) ;
- Un dessert (exemple : fruit, cookie ou brownie) ; 
- Les sets de couverts nécessaire à la dégustation, gobelet, serviette (en quantité suffisante) et les condiments, le cas échéant.</t>
    </r>
  </si>
  <si>
    <t>SNACK TP 1.4</t>
  </si>
  <si>
    <t xml:space="preserve">Formule snack sans gluten  (sans bouteille d'eau) </t>
  </si>
  <si>
    <r>
      <t xml:space="preserve">Formule comportant :
- Un snack </t>
    </r>
    <r>
      <rPr>
        <b/>
        <sz val="11"/>
        <rFont val="Georgia"/>
        <family val="1"/>
      </rPr>
      <t>sans gluten</t>
    </r>
    <r>
      <rPr>
        <sz val="11"/>
        <rFont val="Georgia"/>
        <family val="1"/>
      </rPr>
      <t xml:space="preserve"> pour une personne de 200g ;
- Un dessert (</t>
    </r>
    <r>
      <rPr>
        <b/>
        <sz val="11"/>
        <rFont val="Georgia"/>
        <family val="1"/>
      </rPr>
      <t>sans gluten</t>
    </r>
    <r>
      <rPr>
        <sz val="11"/>
        <rFont val="Georgia"/>
        <family val="1"/>
      </rPr>
      <t>) ; 
- Les sets de couverts nécessaire à la dégustation, gobelet, serviette (en quantité suffisante) et les condiments, le cas échéant.</t>
    </r>
  </si>
  <si>
    <t>SNACK SAL- Formule salade</t>
  </si>
  <si>
    <t>SNACKING: SALADES</t>
  </si>
  <si>
    <t>SNACK SAL 1.1</t>
  </si>
  <si>
    <t>Formule salade viande / volaille  (sans bouteille d'eau )</t>
  </si>
  <si>
    <r>
      <t xml:space="preserve">Formule comportant :
- Une salade </t>
    </r>
    <r>
      <rPr>
        <b/>
        <sz val="11"/>
        <rFont val="Georgia"/>
        <family val="1"/>
      </rPr>
      <t>(avec viande / volaille)</t>
    </r>
    <r>
      <rPr>
        <sz val="11"/>
        <rFont val="Georgia"/>
        <family val="1"/>
      </rPr>
      <t xml:space="preserve"> composée d’au moins 4 éléments de garnitures/ingrédients ;
- Un dessert (exemple : fruit, cookie ou brownie) ; 
- Les sets de couverts nécessaire à la dégustation, gobelet, serviette (en quantité suffisante) et les condiments, le cas échéant.</t>
    </r>
  </si>
  <si>
    <t>Prix unitaire par formule salade</t>
  </si>
  <si>
    <t>SNACK SAL 1.2</t>
  </si>
  <si>
    <t>Formule salade poisson (sans bouteille d'eau )</t>
  </si>
  <si>
    <r>
      <t xml:space="preserve">Formule comportant :
- Une salade </t>
    </r>
    <r>
      <rPr>
        <b/>
        <sz val="11"/>
        <rFont val="Georgia"/>
        <family val="1"/>
      </rPr>
      <t>(avec poisson)</t>
    </r>
    <r>
      <rPr>
        <sz val="11"/>
        <rFont val="Georgia"/>
        <family val="1"/>
      </rPr>
      <t xml:space="preserve"> composée d’au moins 4 éléments de garnitures/ingrédients ;
- Un dessert (exemple : fruit, cookie ou brownie) ; 
- Les sets de couverts nécessaire à la dégustation, gobelet, serviette (en quantité suffisante) et les condiments, le cas échéant.</t>
    </r>
  </si>
  <si>
    <t>SNACK SAL 1.3</t>
  </si>
  <si>
    <t>Formule salade végatérienne (sans bouteille d'eau)</t>
  </si>
  <si>
    <r>
      <t xml:space="preserve">Formule comportant :
- Une salade </t>
    </r>
    <r>
      <rPr>
        <b/>
        <sz val="11"/>
        <rFont val="Georgia"/>
        <family val="1"/>
      </rPr>
      <t>(végétarienne)</t>
    </r>
    <r>
      <rPr>
        <sz val="11"/>
        <rFont val="Georgia"/>
        <family val="1"/>
      </rPr>
      <t xml:space="preserve"> composée d’au moins 4 éléments de garnitures/ingrédients ;
- Un dessert (exemple : fruit, cookie ou brownie) ; 
- Les sets de couverts nécessaire à la dégustation, gobelet, serviette (en quantité suffisante) et les condiments, le cas échéant.</t>
    </r>
  </si>
  <si>
    <t>SNACK SAL 1.4</t>
  </si>
  <si>
    <t>Formule salade sans gluten (sans bouteille d'eau)</t>
  </si>
  <si>
    <r>
      <t xml:space="preserve">Formule comportant :
- Une salade </t>
    </r>
    <r>
      <rPr>
        <b/>
        <sz val="11"/>
        <rFont val="Georgia"/>
        <family val="1"/>
      </rPr>
      <t>(sans gluten)</t>
    </r>
    <r>
      <rPr>
        <sz val="11"/>
        <rFont val="Georgia"/>
        <family val="1"/>
      </rPr>
      <t xml:space="preserve"> composée d’au moins 4 éléments de garnitures/ingrédients ;
- Un dessert (</t>
    </r>
    <r>
      <rPr>
        <b/>
        <sz val="11"/>
        <rFont val="Georgia"/>
        <family val="1"/>
      </rPr>
      <t>sans gluten</t>
    </r>
    <r>
      <rPr>
        <sz val="11"/>
        <rFont val="Georgia"/>
        <family val="1"/>
      </rPr>
      <t>) ; 
- Les sets de couverts nécessaire à la dégustation, gobelet, serviette (en quantité suffisante) et les condiments, le cas échéant.</t>
    </r>
  </si>
  <si>
    <t>PO1</t>
  </si>
  <si>
    <t>PO1 1.1</t>
  </si>
  <si>
    <t>PO1 1.2</t>
  </si>
  <si>
    <t>PO2</t>
  </si>
  <si>
    <t xml:space="preserve">référence </t>
  </si>
  <si>
    <t xml:space="preserve">Prix Unitaire </t>
  </si>
  <si>
    <t>Eau gazeuse - 50 cl choix  1</t>
  </si>
  <si>
    <t xml:space="preserve">Eau gazeuse - 50 cl choix 2 </t>
  </si>
  <si>
    <t>Eau gazeuse - 1 litre  choix 1</t>
  </si>
  <si>
    <t>Eau gazeuse - 1 litre  choix 2</t>
  </si>
  <si>
    <t>Eau plate - 50 cl choix 1</t>
  </si>
  <si>
    <t>Eau plate - 50 cl choix 2</t>
  </si>
  <si>
    <t>Eau plate - 1 litre  choix 1</t>
  </si>
  <si>
    <t>Eau plate - 1 litre  choix 2</t>
  </si>
  <si>
    <t>Eau plate - 1,5 litre choix 1</t>
  </si>
  <si>
    <t xml:space="preserve">Eau plate- 1,5 litre choix 2 </t>
  </si>
  <si>
    <t>jus d'orange choix1 33 cl</t>
  </si>
  <si>
    <t>jus d'orange choix2 33 cl</t>
  </si>
  <si>
    <t>jus d'orange choix 1  1 litre</t>
  </si>
  <si>
    <t>jus d'orange choix 2 1 litre</t>
  </si>
  <si>
    <t>jus de pomme choix 1 33 cl</t>
  </si>
  <si>
    <t>jus de pomme choix 2 33 cl</t>
  </si>
  <si>
    <t>jus de pomme choix 1 1 litre</t>
  </si>
  <si>
    <t>jus de pomme choix 2 1 litre</t>
  </si>
  <si>
    <t>Jus divers 1 litre choix 1</t>
  </si>
  <si>
    <t>Jus divers 1 litre choix 2</t>
  </si>
  <si>
    <t>SODA</t>
  </si>
  <si>
    <t>Soda - 33 cl choix 1</t>
  </si>
  <si>
    <t>Soda - 33 cl choix 2</t>
  </si>
  <si>
    <t>Soda - 1,5 litre choix 1</t>
  </si>
  <si>
    <t>Soda - 1,5 litre choix 2</t>
  </si>
  <si>
    <t>BOISSONS CHAUDES</t>
  </si>
  <si>
    <t xml:space="preserve">forfait par convive </t>
  </si>
  <si>
    <t>LAIT</t>
  </si>
  <si>
    <t>BOISSONS ALCOOLISEÉS</t>
  </si>
  <si>
    <t>Vin 75CL</t>
  </si>
  <si>
    <t xml:space="preserve">Vin rouge en bouteille de 75 cl choix 1  </t>
  </si>
  <si>
    <t xml:space="preserve">Vin rouge en bouteille de 75 cl choix 2 </t>
  </si>
  <si>
    <t xml:space="preserve">Vin blanc  en bouteille de 75 cl choix 1 </t>
  </si>
  <si>
    <t xml:space="preserve">Vin  blanc en bouteille de 75 cl choix 2 </t>
  </si>
  <si>
    <t>Vin rosé  en bouteille de 75 cl choix 1</t>
  </si>
  <si>
    <t>Vin rosé  en bouteille de 75 cl choix 2</t>
  </si>
  <si>
    <t>Champagne Brut 75cl choix 1</t>
  </si>
  <si>
    <t>Champagne Brut 75cl choix 2</t>
  </si>
  <si>
    <t>Champagne rosé 75cl choix 1</t>
  </si>
  <si>
    <t>Champagne rosé 75cl choix 2</t>
  </si>
  <si>
    <t>Crémant - 75 centilitres choix 1</t>
  </si>
  <si>
    <t>Crémant - 75 centilitres choix 2</t>
  </si>
  <si>
    <t>Cidre doux - 75 cl choix 1</t>
  </si>
  <si>
    <t>Cidre doux - 75 cl  choix 2</t>
  </si>
  <si>
    <t>Cidre brut - 75 cl choix 1</t>
  </si>
  <si>
    <t>Cidre brut- 75 choix 2</t>
  </si>
  <si>
    <t xml:space="preserve">Lot 3 : MULTI-PRESTATIONS -  SEMINAIRES ET COLLOQUES </t>
  </si>
  <si>
    <t>PRESTATION DE TRAITEURS POUR L'ENS-PSL</t>
  </si>
  <si>
    <t>1)	BUFFET &amp; COCKTAIL</t>
  </si>
  <si>
    <t>Prix Unitaire 
Jusqu'à 10 personnes</t>
  </si>
  <si>
    <t>Prix Unitaire 
de 11 à 20 personnes</t>
  </si>
  <si>
    <t>Prix Unitaire 
de 41  à 60 personnes</t>
  </si>
  <si>
    <t>Prix Unitaire 
de + de 60 personnes</t>
  </si>
  <si>
    <t xml:space="preserve">Buffet ST </t>
  </si>
  <si>
    <t>BUFFET ( Gamme standard- sans service)</t>
  </si>
  <si>
    <t>Buffet ST 1.1</t>
  </si>
  <si>
    <t>Buffet standard ( sans service)</t>
  </si>
  <si>
    <t>Pour ce buffet « standard » déjeunatoire et/ou dînatoire, chaud et/ou froid, la prestation est constituée de :
-	Variétés d’entrée (salades, légumes, viandes, poissons), 
-	variétés de plats principaux (salades, légumes, viandes, poissons et/ou végétarien et une proposition sans gluten, si possible), 
-	variétés de fromages, 
-	variétés de fruits, de desserts, 
-	pain baguette ou campagnard 
-	café et thé à discrétion</t>
  </si>
  <si>
    <t>Prix par personne</t>
  </si>
  <si>
    <t xml:space="preserve">Buffet HG  </t>
  </si>
  <si>
    <t>BUFFET  haut de  gamme ( sans service)</t>
  </si>
  <si>
    <t>Buffet HG 1.1</t>
  </si>
  <si>
    <t>Buffet haut de  gamme ( sans service)</t>
  </si>
  <si>
    <t xml:space="preserve">Pour ce buffet « haut de gamme » déjeunatoire et/ou dînatoire chaud et/ou froid, la prestation est constituée de :
-	Variétés d’entrée (salades, légumes, viandes, poissons), 
-	variétés de plats principaux (salades, légumes, viandes, poissons et/ou végétarien et une proposition sans gluten si possible), 
-	variétés de fromages, 
-	variétés de fruits, de desserts, 
-	pain baguette ou campagnard 
-	café et thé à discrétion </t>
  </si>
  <si>
    <t>C.A stand</t>
  </si>
  <si>
    <t>COCKTAIL APÉRITIF " Gamme Standard" ( sans service)</t>
  </si>
  <si>
    <t>C.A stand 1.1</t>
  </si>
  <si>
    <t>COCKTAIL APÉRITIF " Gamme Standard"</t>
  </si>
  <si>
    <t>La prestation de base est constituée de 7 pièces par personnes salées et sucrées.
-	4 pièces salées : un choix de bouchées chaudes, petits fours frais, canapés variés de légumes, canapés assortis de viandes et de poissons, de pains surprises, de brioches mousselines, de feuilletés et toasts chauds, etc…
-	3 pièces sucrées : un choix de petites pâtisseries, de petits fours frais, de petites tartelettes de fruits variés, de macarons, etc.</t>
  </si>
  <si>
    <t>C.A HG</t>
  </si>
  <si>
    <t>COCKTAIL APÉRITIF " Haut de gamme" ( sans service)</t>
  </si>
  <si>
    <t>C.A HG 1.1</t>
  </si>
  <si>
    <t>COCKTAIL APÉRITIF " Haut de gamme"</t>
  </si>
  <si>
    <t>La prestation de base est constituée de 10 pièces par personnes salées et sucrées.
-	6 pièces salées : un choix de bouchées chaudes, petits fours frais, canapés variés de légumes, canapés assortis de viandes et de poissons, de pains surprises, de brioches mousselines, de feuilletés et toasts chauds, etc…
-	4 pièces sucrées : un choix de petites pâtisseries, de petits fours frais, de petites tartelettes de fruits variés, de macarons, etc.</t>
  </si>
  <si>
    <t>C.DD  stand</t>
  </si>
  <si>
    <t>COCKTAIL DÉJEUNATOIRE ET/OU DINATOIRE - Gamme Standard ( Sans service)</t>
  </si>
  <si>
    <t>C.DD  stand 1.1</t>
  </si>
  <si>
    <t>COCKTAIL déjeunatoire et/ou dinatoire- Standard</t>
  </si>
  <si>
    <t xml:space="preserve">La prestation de base est constituée de 12 pièces par personnes salées et sucrées.
-	8 pièces salées : un choix de bouchées chaudes, petits fours frais, canapés variés de légumes, canapés assortis de viandes et de poissons, de pains surprises, de brioches mousselines, de feuilletés et toasts chauds, etc. 
-	4 pièces sucrées : un choix de petites pâtisseries, de petits fours frais, de petites tartelettes de fruits variés, de macarons, etc. </t>
  </si>
  <si>
    <t xml:space="preserve">C.DD HG </t>
  </si>
  <si>
    <t>COCKTAIL DÉJEUNATOIRE ET/OU DINATOIRE - Haut de gamme ( Sans service)</t>
  </si>
  <si>
    <t>C.DD HG 1.1</t>
  </si>
  <si>
    <t>COCKTAIL déjeunatoire et/ou dinatoire-Haut de gamme</t>
  </si>
  <si>
    <t>La prestation de base est constituée de 15 pièces par personnes salées et sucrées.
- 11 pièces salées : un choix de bouchées chaudes, petits fours frais, canapés variés de légumes, canapés assortis de viandes et de poissons, de pains surprises, de brioches mousselines, de feuilletés et toasts chauds, etc.
- 4 pièces sucrées : un choix de petites pâtisseries, de petits fours frais, de petites tartelettes de fruits variés, de macarons, etc.</t>
  </si>
  <si>
    <t>1) Prestations Optionnelles ( BOISSONS)</t>
  </si>
  <si>
    <t>Observations</t>
  </si>
  <si>
    <t>PO1 1.3</t>
  </si>
  <si>
    <t>PO1 1.4</t>
  </si>
  <si>
    <t>PO1 1.6</t>
  </si>
  <si>
    <t>PO1 1.7</t>
  </si>
  <si>
    <t>PO1 1.8</t>
  </si>
  <si>
    <t>PO1 1.9</t>
  </si>
  <si>
    <t>PO1 1.10</t>
  </si>
  <si>
    <t xml:space="preserve">JUS </t>
  </si>
  <si>
    <t>PO1 1.11</t>
  </si>
  <si>
    <t>PO1 1.12</t>
  </si>
  <si>
    <t>PO1 1.13</t>
  </si>
  <si>
    <t>PO1 1.14</t>
  </si>
  <si>
    <t>PO1 1.15</t>
  </si>
  <si>
    <t>PO1 1.16</t>
  </si>
  <si>
    <t>PO1 1.17</t>
  </si>
  <si>
    <t>PO1 1.18</t>
  </si>
  <si>
    <t>PO1 1.19</t>
  </si>
  <si>
    <t>PO1 1.20</t>
  </si>
  <si>
    <t xml:space="preserve">THÉ </t>
  </si>
  <si>
    <t>PO1 1.21</t>
  </si>
  <si>
    <t xml:space="preserve">Thé glacé- 33 cl </t>
  </si>
  <si>
    <t>PO1 1.22</t>
  </si>
  <si>
    <t>Thé glacé  1,5 litres</t>
  </si>
  <si>
    <t>PO1 1.23</t>
  </si>
  <si>
    <t>PO1 1.24</t>
  </si>
  <si>
    <t>PO1 1.25</t>
  </si>
  <si>
    <t>PO1 1.26</t>
  </si>
  <si>
    <t>PO1 1.27</t>
  </si>
  <si>
    <t>PO1 1.28</t>
  </si>
  <si>
    <t>PO1 1.29</t>
  </si>
  <si>
    <t>PO1 1.30</t>
  </si>
  <si>
    <t>PO1 1.31</t>
  </si>
  <si>
    <t>PO1 1.32</t>
  </si>
  <si>
    <t>PO1 1.33</t>
  </si>
  <si>
    <t>PO1 1.34</t>
  </si>
  <si>
    <t>PO1 1.35</t>
  </si>
  <si>
    <t>PO1 1.36</t>
  </si>
  <si>
    <t>CHAMPAGNE ET VINS PÉTILLANTS - 75 CL</t>
  </si>
  <si>
    <t>PO1 1.37</t>
  </si>
  <si>
    <t>PO1 1.38</t>
  </si>
  <si>
    <t>PO1 1.39</t>
  </si>
  <si>
    <t>PO1 1.40</t>
  </si>
  <si>
    <t>PO1 1.41</t>
  </si>
  <si>
    <t>PO1 1.42</t>
  </si>
  <si>
    <t xml:space="preserve">CIDRE </t>
  </si>
  <si>
    <t>PO1 1.43</t>
  </si>
  <si>
    <t>PO1 1.44</t>
  </si>
  <si>
    <t>PO1 1.45</t>
  </si>
  <si>
    <t>PO1 1.46</t>
  </si>
  <si>
    <t>2)  Prestations optionnelles ( service)</t>
  </si>
  <si>
    <t>PO2.1</t>
  </si>
  <si>
    <t>Désignations</t>
  </si>
  <si>
    <t>Unité</t>
  </si>
  <si>
    <t>Taux de TVA</t>
  </si>
  <si>
    <t>Prix unitaire HT</t>
  </si>
  <si>
    <t>Prix unitaire TTC</t>
  </si>
  <si>
    <t>Observation le cas échéant</t>
  </si>
  <si>
    <t>PO2.2</t>
  </si>
  <si>
    <t>BUFFET GAMME STANDARD</t>
  </si>
  <si>
    <t>PO2.3</t>
  </si>
  <si>
    <t xml:space="preserve">À l'unité </t>
  </si>
  <si>
    <t>PO2.4</t>
  </si>
  <si>
    <t>PO2.5</t>
  </si>
  <si>
    <t>PO2.6</t>
  </si>
  <si>
    <t>PO2.7</t>
  </si>
  <si>
    <t>BUFFET  HAUT  DE GAMME</t>
  </si>
  <si>
    <t>PO2.8</t>
  </si>
  <si>
    <t>PO2.9</t>
  </si>
  <si>
    <t>PO2.10</t>
  </si>
  <si>
    <t>PO2.11</t>
  </si>
  <si>
    <t>PO2.12</t>
  </si>
  <si>
    <t>PO2.13</t>
  </si>
  <si>
    <t>PO2.14</t>
  </si>
  <si>
    <t>PO2.15</t>
  </si>
  <si>
    <t>PO2.16</t>
  </si>
  <si>
    <t>PO2.17</t>
  </si>
  <si>
    <t>PO2.18</t>
  </si>
  <si>
    <t>PO2.19</t>
  </si>
  <si>
    <t>PO2.20</t>
  </si>
  <si>
    <t>PO2.21</t>
  </si>
  <si>
    <t>PO2.22</t>
  </si>
  <si>
    <t>PO2.23</t>
  </si>
  <si>
    <t>PO2.24</t>
  </si>
  <si>
    <t>PO2.25</t>
  </si>
  <si>
    <t>PO2.26</t>
  </si>
  <si>
    <t>PO2.27</t>
  </si>
  <si>
    <t>PO2.28</t>
  </si>
  <si>
    <t>PO3</t>
  </si>
  <si>
    <t>PO3.1</t>
  </si>
  <si>
    <t>PO3.2</t>
  </si>
  <si>
    <t>Location : nappe en tissu</t>
  </si>
  <si>
    <t>PO3.3</t>
  </si>
  <si>
    <t>Location : serviette en tissu</t>
  </si>
  <si>
    <t xml:space="preserve">Par personne </t>
  </si>
  <si>
    <t>PO3.4</t>
  </si>
  <si>
    <t>Location vaisselle dure (exemple : assiettes)</t>
  </si>
  <si>
    <t>PO3.5</t>
  </si>
  <si>
    <t>Location de verre</t>
  </si>
  <si>
    <t>PO3.6</t>
  </si>
  <si>
    <t>Location couverts inox</t>
  </si>
  <si>
    <t>PO3.8</t>
  </si>
  <si>
    <t>Gobelets jetables/recyclable</t>
  </si>
  <si>
    <t>PO3.9</t>
  </si>
  <si>
    <t>Couverts jetables/recyclables</t>
  </si>
  <si>
    <t>PO3.10</t>
  </si>
  <si>
    <t xml:space="preserve">Forfait </t>
  </si>
  <si>
    <t>PO3.11</t>
  </si>
  <si>
    <t>PO3.12</t>
  </si>
  <si>
    <t>PO3.13</t>
  </si>
  <si>
    <t>Location de mobilier : Chaises</t>
  </si>
  <si>
    <t xml:space="preserve">Location de mobilier: Mange-debout </t>
  </si>
  <si>
    <t>BORDEREAU DES PRIX UNITAIRES ( document contractuel)</t>
  </si>
  <si>
    <t>PRESTATION DE SERVICE TRAITEUR POUR L'ENS-PSL</t>
  </si>
  <si>
    <t>1)	PAUSE CAFÉ/GOUTER</t>
  </si>
  <si>
    <t>Accueil café</t>
  </si>
  <si>
    <t>Formule "CAFÉ D'ACCUEIL SIMPLE"  sans service</t>
  </si>
  <si>
    <t>AC 1.1</t>
  </si>
  <si>
    <t>Accueil café sans service</t>
  </si>
  <si>
    <t>Petit déjeuner</t>
  </si>
  <si>
    <t>Formule " PETIT DEJEUNER" ( sans service)</t>
  </si>
  <si>
    <t>PJ 1.1</t>
  </si>
  <si>
    <t>Petit déjeuner sans service</t>
  </si>
  <si>
    <t>Pause goûter</t>
  </si>
  <si>
    <t>"PAUSE GOUTER" ( sans service)</t>
  </si>
  <si>
    <t>PG 1.1</t>
  </si>
  <si>
    <t>Pause goûter  sans service</t>
  </si>
  <si>
    <t>Goûter thématique</t>
  </si>
  <si>
    <t>GOUTER THÉMATIQUE ( sans service)</t>
  </si>
  <si>
    <t>GT 1.1</t>
  </si>
  <si>
    <t>PRESTATIONS DE TRAITEURS POUR L'ENS-PSL</t>
  </si>
  <si>
    <t>Boissons chaudes (conditionnées en bouteilles thermos) : 
-	Café arabica de préférence issu soit du commerce équitable, soit torréfié localement ou équivalent, 
-	chocolat chaud, 
-	et thé, 
-	sucre emballé.
Vaisselle jetable : 
-	tasses, 
-	touillettes en matière recyclable 
-	et serviettes</t>
  </si>
  <si>
    <t>Boissons chaudes (conditionnées en bouteilles thermos) : 
-	café arabica de préférence issu soit du commerce équitable, soit torréfié localement ou équivalent,
-	chocolat chaud, 
-	et thé, 
-	sucre emballé.
Collation : 
-	2 mini viennoiseries par personne
Vaisselle jetable : 
-	tasses, 
-	touillettes en matière recyclable 
-	et serviettes</t>
  </si>
  <si>
    <t>Boissons chaudes (conditionnées en bouteilles thermos) : 
-	café arabica de préférence issu soit du commerce équitable, soit torréfié localement ou équivalent,
-	chocolat chaud, 
-	et thé, 
-	sucre emballé.
Collation : 
-	2 biscuits / gâteaux par personne permettant une conservation de quelques heures hors frais (ex : madeleines, cakes, brownies, cookies…)
Vaisselle jetable : 
-	tasses, 
-	touillettes en matière recyclable 
-	et serviettes</t>
  </si>
  <si>
    <t>Boissons chaudes (conditionnées en bouteilles thermos) : 
-	café arabica de préférence issu soit du commerce équitable, soit torréfié localement ou équivalent,
-	chocolat chaud, 
-	et thé, 
-	sucre emballé.
Collation : 
-	Une part de pâtisserie fraîche par personne au moins (exemples : gâteaux, tartes, galettes des rois …)
Vaisselle jetable : 
-	tasses, 
-	touillettes en matière recyclable 
-	et serviettes</t>
  </si>
  <si>
    <t xml:space="preserve">EAUX </t>
  </si>
  <si>
    <t>Jus d'ananas  1 litre choix 1</t>
  </si>
  <si>
    <t>Jus d'ananas  1 litre choix 2</t>
  </si>
  <si>
    <t>Jus de pamplemousse rose 1 litre</t>
  </si>
  <si>
    <t>Lait demi-écrémé 1 Litre choix  1</t>
  </si>
  <si>
    <t>Lait demi-écrémé 1 Litre choix  2</t>
  </si>
  <si>
    <t>PO1 1.47</t>
  </si>
  <si>
    <t>Lait écrémé 1 litre choix 1</t>
  </si>
  <si>
    <t>PO1 1.48</t>
  </si>
  <si>
    <t>Lait écrémé 1 litre choix 2</t>
  </si>
  <si>
    <t>PO1 1.49</t>
  </si>
  <si>
    <t>PO1 1.50</t>
  </si>
  <si>
    <t>PO1 1.51</t>
  </si>
  <si>
    <t>PO1 1.52</t>
  </si>
  <si>
    <t>PO1 1.53</t>
  </si>
  <si>
    <t>PO1 1.54</t>
  </si>
  <si>
    <t>AUTRES pour les prestations de pause café/gouter et Plateaux repas/snacking</t>
  </si>
  <si>
    <t>Prix couverts jetables/recyclables</t>
  </si>
  <si>
    <t>PO3.7</t>
  </si>
  <si>
    <t xml:space="preserve">Forfait Nappage, Verrerie, Vaisselle et Décoration </t>
  </si>
  <si>
    <t>COCKTAILS DEJEUNATOIRE ET/OU DINATOIRE   GAMME STANDARD</t>
  </si>
  <si>
    <t>COCKTAILS DEJEUNATOIRE ET/OU DINATOIRE  HAUT DE GAMME</t>
  </si>
  <si>
    <t>COCKTAILS APÉRTIFS HAUT DE GAMME</t>
  </si>
  <si>
    <t>COCKTAILS APÉRTIFS GAMME STANDARD</t>
  </si>
  <si>
    <t xml:space="preserve">3)  Autres prestations optionnelles </t>
  </si>
  <si>
    <t>DÉTAIL QUANTITATIF ESTIMATIF  -DQE ( VALEUR NON CONTRACTUELLE)</t>
  </si>
  <si>
    <t xml:space="preserve">Lignes BPU </t>
  </si>
  <si>
    <t>Commandes</t>
  </si>
  <si>
    <t>Quantité</t>
  </si>
  <si>
    <t>Prix total HT</t>
  </si>
  <si>
    <t>Prix total TTC</t>
  </si>
  <si>
    <t>PAUSE CAFÉ/GOUTER</t>
  </si>
  <si>
    <t xml:space="preserve">Prix unitaire par formule </t>
  </si>
  <si>
    <t>Sous-total</t>
  </si>
  <si>
    <t>Prix unitaire par formule</t>
  </si>
  <si>
    <t>heure</t>
  </si>
  <si>
    <t>Bouteille</t>
  </si>
  <si>
    <t>TOTAL PAUSE CAFÉ ET PAUSE GOUTER</t>
  </si>
  <si>
    <t>PLATEAUX REPAS ET SNAKING</t>
  </si>
  <si>
    <t>par personne</t>
  </si>
  <si>
    <t>Snacking</t>
  </si>
  <si>
    <t>TOTAL PLATEAUX REPAS ET SNACKING</t>
  </si>
  <si>
    <t>BUFFET&amp;COCKTAIL</t>
  </si>
  <si>
    <t>TOTAL BUFFET &amp; COCKTAIL</t>
  </si>
  <si>
    <t>TOTAL GENERAL DQE</t>
  </si>
  <si>
    <t>Prix Unitaire 
de 21 à 40  personnes</t>
  </si>
  <si>
    <t>bouteille</t>
  </si>
  <si>
    <t>forfait par personne</t>
  </si>
  <si>
    <t>Cola - 1,5 litres choix 1</t>
  </si>
  <si>
    <t>Cola - 1,5 litres choix 2</t>
  </si>
  <si>
    <t>Vacation pour un serveur ( avec service) (tarif jour)</t>
  </si>
  <si>
    <t>Tarif horaire</t>
  </si>
  <si>
    <t>Vacation pour un maitre d'hôtel (avec service) (tarif jour)</t>
  </si>
  <si>
    <t xml:space="preserve">Vacation pour un serveur (avec service) (tarif nuit) </t>
  </si>
  <si>
    <t>Vacation pour un maitre d'hôtel  avec service (tarif nuit)</t>
  </si>
  <si>
    <t xml:space="preserve">Forfait Boissons Chaudes  ( café, thé, infusion + dosette de lait)     choix 1     </t>
  </si>
  <si>
    <t xml:space="preserve">Forfait Boissons Chaudes  ( café, thé, infusion +dosette de lait)     choix 2   </t>
  </si>
  <si>
    <t>Mise en place (aménagement de la salle) - nettoyage et enlèvement des déchets</t>
  </si>
  <si>
    <t>Prix
de 6 à 11 unités</t>
  </si>
  <si>
    <t>Prix
de 12 à 23 unités</t>
  </si>
  <si>
    <t>Prix
à partir de 24 unités</t>
  </si>
  <si>
    <t xml:space="preserve">Location de mobilier : Tables </t>
  </si>
  <si>
    <t xml:space="preserve">Glaçons par sac </t>
  </si>
  <si>
    <t>forfait par convive</t>
  </si>
  <si>
    <t>Chaque cellule sur fond bleu doit être complétée
Il est formellement interdit de modifier le libellé d'une ligne, de rajouter ou de supprimer une ligne. Le candidat est invité à nous signaler toute coquille constatée via la plateforme PLACE au moins 10 jours avant la date de remise des offres</t>
  </si>
  <si>
    <t>Pour que l'offre soit recevable, chaque ligne  avec case de couleur bleu de ce tableau devra être remplie
Il est formellement interdit de modifier le libellé d'une ligne, de rajouter ou de supprimer une ligne. Le candidat est invité à nous signaler toute coquille constatée via la plateforme PLACE au moins 10 jours avant la date de remise des offres</t>
  </si>
  <si>
    <t xml:space="preserve">
Il est formellement interdit de modifier le libellé d'une ligne, de rajouter ou de supprimer une ligne.  LE DQE se remplit automatiquement via les prix indiqués dans le BPU ( Le DQE contient des lignes avec des formules de caclcul).  Lecandidat est invité à vérifier ces prix  sans modifier les cellules. Le candidat est invité à nous signaler toute coquille constatée via la plateforme PLACE au moins 10 jours avant la date de remise des offres.</t>
  </si>
  <si>
    <t>Le prix par personne comprend : la livraison en horaires habituels si atteinte du franco de port, les mets, les équipements de service et de maintien en température, le nappage, les couverts et la vaisselle (en quantité suffisante)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</si>
</sst>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40C];\-#,##0.00\ [$€-40C]"/>
    <numFmt numFmtId="166" formatCode="_-* #,##0.00\ [$€-40C]_-;\-* #,##0.00\ [$€-40C]_-;_-* &quot;-&quot;??\ [$€-40C]_-;_-@_-"/>
    <numFmt numFmtId="167" formatCode="#,##0.00\ _€"/>
  </numFmts>
  <fonts count="40" x14ac:knownFonts="1">
    <font>
      <sz val="11"/>
      <color theme="1"/>
      <name val="Aptos Narrow"/>
      <family val="2"/>
      <scheme val="minor"/>
    </font>
    <font>
      <sz val="11"/>
      <color theme="1"/>
      <name val="Aptos Narrow"/>
      <family val="2"/>
      <scheme val="minor"/>
    </font>
    <font>
      <sz val="11"/>
      <color theme="1"/>
      <name val="Georgia"/>
      <family val="1"/>
    </font>
    <font>
      <b/>
      <sz val="20"/>
      <color rgb="FF0000FF"/>
      <name val="Georgia"/>
      <family val="1"/>
    </font>
    <font>
      <b/>
      <sz val="15"/>
      <color theme="1"/>
      <name val="Georgia"/>
      <family val="1"/>
    </font>
    <font>
      <b/>
      <sz val="20"/>
      <color theme="1"/>
      <name val="Georgia"/>
      <family val="1"/>
    </font>
    <font>
      <b/>
      <sz val="18"/>
      <color theme="1"/>
      <name val="Georgia"/>
      <family val="1"/>
    </font>
    <font>
      <b/>
      <sz val="11"/>
      <color rgb="FFFF0000"/>
      <name val="Georgia"/>
      <family val="1"/>
    </font>
    <font>
      <b/>
      <sz val="13"/>
      <color rgb="FFFF0000"/>
      <name val="Georgia"/>
      <family val="1"/>
    </font>
    <font>
      <b/>
      <sz val="13"/>
      <color theme="0"/>
      <name val="Georgia"/>
      <family val="1"/>
    </font>
    <font>
      <sz val="12"/>
      <name val="Times New Roman"/>
      <family val="1"/>
    </font>
    <font>
      <b/>
      <sz val="11"/>
      <color rgb="FF0000FF"/>
      <name val="Georgia"/>
      <family val="1"/>
    </font>
    <font>
      <b/>
      <sz val="12"/>
      <name val="Georgia"/>
      <family val="1"/>
    </font>
    <font>
      <b/>
      <sz val="10"/>
      <name val="Georgia"/>
      <family val="1"/>
    </font>
    <font>
      <b/>
      <sz val="24"/>
      <color theme="1"/>
      <name val="Georgia"/>
      <family val="1"/>
    </font>
    <font>
      <b/>
      <sz val="12"/>
      <color theme="1"/>
      <name val="Georgia"/>
      <family val="1"/>
    </font>
    <font>
      <sz val="12"/>
      <color theme="1"/>
      <name val="Georgia"/>
      <family val="1"/>
    </font>
    <font>
      <b/>
      <sz val="11"/>
      <color theme="1"/>
      <name val="Georgia"/>
      <family val="1"/>
    </font>
    <font>
      <b/>
      <sz val="16"/>
      <color theme="1"/>
      <name val="Georgia"/>
      <family val="1"/>
    </font>
    <font>
      <b/>
      <sz val="11"/>
      <name val="Georgia"/>
      <family val="1"/>
    </font>
    <font>
      <sz val="11"/>
      <color indexed="8"/>
      <name val="Georgia"/>
      <family val="1"/>
    </font>
    <font>
      <b/>
      <sz val="11"/>
      <color indexed="8"/>
      <name val="Georgia"/>
      <family val="1"/>
    </font>
    <font>
      <b/>
      <sz val="14"/>
      <color theme="1"/>
      <name val="Georgia"/>
      <family val="1"/>
    </font>
    <font>
      <sz val="11"/>
      <name val="Georgia"/>
      <family val="1"/>
    </font>
    <font>
      <b/>
      <sz val="12.5"/>
      <color theme="1"/>
      <name val="Georgia"/>
      <family val="1"/>
    </font>
    <font>
      <sz val="12.5"/>
      <color theme="1"/>
      <name val="Georgia"/>
      <family val="1"/>
    </font>
    <font>
      <sz val="10"/>
      <color theme="1"/>
      <name val="Georgia"/>
      <family val="1"/>
    </font>
    <font>
      <sz val="10"/>
      <name val="Georgia"/>
      <family val="1"/>
    </font>
    <font>
      <b/>
      <sz val="12"/>
      <color rgb="FF0000FF"/>
      <name val="Georgia"/>
      <family val="1"/>
    </font>
    <font>
      <sz val="11"/>
      <color rgb="FF0000FF"/>
      <name val="Georgia"/>
      <family val="1"/>
    </font>
    <font>
      <b/>
      <sz val="16"/>
      <name val="Georgia"/>
      <family val="1"/>
    </font>
    <font>
      <b/>
      <sz val="14"/>
      <name val="Georgia"/>
      <family val="1"/>
    </font>
    <font>
      <sz val="12"/>
      <name val="Georgia"/>
      <family val="1"/>
    </font>
    <font>
      <sz val="12"/>
      <color rgb="FF0000FF"/>
      <name val="Georgia"/>
      <family val="1"/>
    </font>
    <font>
      <sz val="11"/>
      <color theme="1"/>
      <name val="Arial"/>
      <family val="2"/>
    </font>
    <font>
      <sz val="8"/>
      <name val="Aptos Narrow"/>
      <family val="2"/>
      <scheme val="minor"/>
    </font>
    <font>
      <b/>
      <sz val="16"/>
      <color rgb="FFFF0000"/>
      <name val="Georgia"/>
      <family val="1"/>
    </font>
    <font>
      <b/>
      <sz val="14"/>
      <color theme="0"/>
      <name val="Aptos Narrow"/>
      <family val="2"/>
      <scheme val="minor"/>
    </font>
    <font>
      <sz val="16"/>
      <color theme="1"/>
      <name val="Georgia"/>
      <family val="1"/>
    </font>
    <font>
      <b/>
      <sz val="12"/>
      <color rgb="FFFF0000"/>
      <name val="Georgia"/>
      <family val="1"/>
    </font>
  </fonts>
  <fills count="30">
    <fill>
      <patternFill patternType="none"/>
    </fill>
    <fill>
      <patternFill patternType="gray125"/>
    </fill>
    <fill>
      <patternFill patternType="solid">
        <fgColor theme="7" tint="0.79998168889431442"/>
        <bgColor indexed="64"/>
      </patternFill>
    </fill>
    <fill>
      <patternFill patternType="solid">
        <fgColor rgb="FF0070C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rgb="FFFFFFCC"/>
        <bgColor indexed="64"/>
      </patternFill>
    </fill>
    <fill>
      <patternFill patternType="solid">
        <fgColor rgb="FFFFFF99"/>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66FF"/>
        <bgColor indexed="64"/>
      </patternFill>
    </fill>
    <fill>
      <patternFill patternType="solid">
        <fgColor theme="3" tint="-0.249977111117893"/>
        <bgColor indexed="64"/>
      </patternFill>
    </fill>
    <fill>
      <patternFill patternType="solid">
        <fgColor rgb="FFFCE4D6"/>
        <bgColor indexed="64"/>
      </patternFill>
    </fill>
    <fill>
      <patternFill patternType="solid">
        <fgColor theme="2" tint="-9.9978637043366805E-2"/>
        <bgColor indexed="64"/>
      </patternFill>
    </fill>
    <fill>
      <patternFill patternType="solid">
        <fgColor theme="3" tint="0.39997558519241921"/>
        <bgColor indexed="64"/>
      </patternFill>
    </fill>
    <fill>
      <patternFill patternType="solid">
        <fgColor rgb="FFFFCCFF"/>
        <bgColor indexed="64"/>
      </patternFill>
    </fill>
    <fill>
      <patternFill patternType="solid">
        <fgColor theme="0" tint="-4.9989318521683403E-2"/>
        <bgColor indexed="64"/>
      </patternFill>
    </fill>
    <fill>
      <patternFill patternType="solid">
        <fgColor rgb="FF2D7DCE"/>
        <bgColor indexed="64"/>
      </patternFill>
    </fill>
  </fills>
  <borders count="5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ck">
        <color indexed="64"/>
      </right>
      <top style="double">
        <color indexed="64"/>
      </top>
      <bottom style="medium">
        <color indexed="64"/>
      </bottom>
      <diagonal/>
    </border>
    <border>
      <left style="thick">
        <color indexed="64"/>
      </left>
      <right style="thick">
        <color indexed="64"/>
      </right>
      <top style="thick">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s>
  <cellStyleXfs count="3">
    <xf numFmtId="0" fontId="0" fillId="0" borderId="0"/>
    <xf numFmtId="44" fontId="1" fillId="0" borderId="0" applyFont="0" applyFill="0" applyBorder="0" applyAlignment="0" applyProtection="0"/>
    <xf numFmtId="0" fontId="10" fillId="0" borderId="0"/>
  </cellStyleXfs>
  <cellXfs count="413">
    <xf numFmtId="0" fontId="0" fillId="0" borderId="0" xfId="0"/>
    <xf numFmtId="0" fontId="2" fillId="0" borderId="0" xfId="0" applyFont="1" applyAlignment="1">
      <alignment vertical="center"/>
    </xf>
    <xf numFmtId="10" fontId="2" fillId="0" borderId="0" xfId="0" applyNumberFormat="1" applyFont="1" applyAlignment="1">
      <alignment vertical="center"/>
    </xf>
    <xf numFmtId="0" fontId="6" fillId="2" borderId="0" xfId="0" applyFont="1" applyFill="1" applyAlignment="1">
      <alignment horizontal="center" vertical="center" wrapText="1"/>
    </xf>
    <xf numFmtId="10" fontId="6" fillId="2" borderId="0" xfId="0" applyNumberFormat="1" applyFont="1" applyFill="1" applyAlignment="1">
      <alignment horizontal="center" vertical="center" wrapText="1"/>
    </xf>
    <xf numFmtId="0" fontId="8" fillId="0" borderId="0" xfId="0" applyFont="1" applyAlignment="1">
      <alignment horizontal="center" vertical="center"/>
    </xf>
    <xf numFmtId="10" fontId="8" fillId="0" borderId="0" xfId="0" applyNumberFormat="1" applyFont="1" applyAlignment="1">
      <alignment horizontal="center" vertical="center"/>
    </xf>
    <xf numFmtId="0" fontId="13" fillId="0" borderId="0" xfId="2" applyFont="1" applyAlignment="1">
      <alignment horizontal="left" vertical="center"/>
    </xf>
    <xf numFmtId="10" fontId="13" fillId="0" borderId="0" xfId="2" applyNumberFormat="1" applyFont="1" applyAlignment="1">
      <alignment horizontal="left" vertical="center"/>
    </xf>
    <xf numFmtId="0" fontId="16" fillId="0" borderId="0" xfId="0" applyFont="1" applyAlignment="1">
      <alignment vertical="center"/>
    </xf>
    <xf numFmtId="0" fontId="12" fillId="7" borderId="6" xfId="2" applyFont="1" applyFill="1" applyBorder="1" applyAlignment="1">
      <alignment horizontal="center" vertical="center" wrapText="1"/>
    </xf>
    <xf numFmtId="0" fontId="17" fillId="8" borderId="2" xfId="2" applyFont="1" applyFill="1" applyBorder="1" applyAlignment="1">
      <alignment horizontal="left" vertical="center" wrapText="1"/>
    </xf>
    <xf numFmtId="0" fontId="2" fillId="8" borderId="2" xfId="2" applyFont="1" applyFill="1" applyBorder="1" applyAlignment="1">
      <alignment horizontal="left" vertical="center" wrapText="1"/>
    </xf>
    <xf numFmtId="0" fontId="19" fillId="8" borderId="2" xfId="2" applyFont="1" applyFill="1" applyBorder="1" applyAlignment="1">
      <alignment horizontal="left" vertical="center" wrapText="1"/>
    </xf>
    <xf numFmtId="0" fontId="2" fillId="0" borderId="2" xfId="0" applyFont="1" applyBorder="1" applyAlignment="1">
      <alignment vertical="center" wrapText="1"/>
    </xf>
    <xf numFmtId="49" fontId="17" fillId="0" borderId="2" xfId="2" applyNumberFormat="1" applyFont="1" applyBorder="1" applyAlignment="1">
      <alignment horizontal="center" vertical="center" wrapText="1"/>
    </xf>
    <xf numFmtId="10" fontId="11" fillId="4" borderId="2" xfId="2" applyNumberFormat="1" applyFont="1" applyFill="1" applyBorder="1" applyAlignment="1">
      <alignment horizontal="center" vertical="center" wrapText="1"/>
    </xf>
    <xf numFmtId="164" fontId="11" fillId="4" borderId="2" xfId="2" applyNumberFormat="1" applyFont="1" applyFill="1" applyBorder="1" applyAlignment="1">
      <alignment horizontal="center" vertical="center" wrapText="1"/>
    </xf>
    <xf numFmtId="164" fontId="19" fillId="0" borderId="2" xfId="2" applyNumberFormat="1" applyFont="1" applyBorder="1" applyAlignment="1">
      <alignment horizontal="center" vertical="center" wrapText="1"/>
    </xf>
    <xf numFmtId="164" fontId="11" fillId="4" borderId="2" xfId="1" applyNumberFormat="1" applyFont="1" applyFill="1" applyBorder="1" applyAlignment="1" applyProtection="1">
      <alignment horizontal="center" vertical="center" wrapText="1"/>
    </xf>
    <xf numFmtId="164" fontId="19" fillId="0" borderId="2" xfId="1" applyNumberFormat="1" applyFont="1" applyFill="1" applyBorder="1" applyAlignment="1" applyProtection="1">
      <alignment horizontal="center" vertical="center" wrapText="1"/>
    </xf>
    <xf numFmtId="0" fontId="22" fillId="9" borderId="2" xfId="2" applyFont="1" applyFill="1" applyBorder="1" applyAlignment="1">
      <alignment vertical="center" wrapText="1"/>
    </xf>
    <xf numFmtId="0" fontId="16" fillId="9" borderId="3" xfId="0" applyFont="1" applyFill="1" applyBorder="1" applyAlignment="1">
      <alignment vertical="center"/>
    </xf>
    <xf numFmtId="0" fontId="19" fillId="9" borderId="2" xfId="0" applyFont="1" applyFill="1" applyBorder="1" applyAlignment="1">
      <alignment horizontal="center" vertical="center" wrapText="1"/>
    </xf>
    <xf numFmtId="0" fontId="23" fillId="0" borderId="2" xfId="0" applyFont="1" applyBorder="1" applyAlignment="1">
      <alignment horizontal="left" vertical="center" wrapText="1"/>
    </xf>
    <xf numFmtId="0" fontId="17" fillId="10" borderId="2" xfId="2" applyFont="1" applyFill="1" applyBorder="1" applyAlignment="1">
      <alignment horizontal="center" vertical="center" wrapText="1"/>
    </xf>
    <xf numFmtId="0" fontId="22" fillId="11" borderId="2" xfId="0" applyFont="1" applyFill="1" applyBorder="1" applyAlignment="1">
      <alignment vertical="center" wrapText="1"/>
    </xf>
    <xf numFmtId="0" fontId="16" fillId="11" borderId="3" xfId="0" applyFont="1" applyFill="1" applyBorder="1" applyAlignment="1">
      <alignment vertical="center"/>
    </xf>
    <xf numFmtId="0" fontId="19" fillId="11" borderId="2" xfId="0" applyFont="1" applyFill="1" applyBorder="1" applyAlignment="1">
      <alignment horizontal="center" vertical="center" wrapText="1"/>
    </xf>
    <xf numFmtId="0" fontId="24" fillId="12" borderId="2" xfId="0" applyFont="1" applyFill="1" applyBorder="1" applyAlignment="1">
      <alignment vertical="center" wrapText="1"/>
    </xf>
    <xf numFmtId="0" fontId="16" fillId="12" borderId="3" xfId="0" applyFont="1" applyFill="1" applyBorder="1" applyAlignment="1">
      <alignment vertical="center"/>
    </xf>
    <xf numFmtId="0" fontId="25" fillId="12" borderId="2" xfId="0" applyFont="1" applyFill="1" applyBorder="1" applyAlignment="1">
      <alignment vertical="center" wrapText="1"/>
    </xf>
    <xf numFmtId="0" fontId="16" fillId="0" borderId="3" xfId="0" applyFont="1" applyBorder="1" applyAlignment="1">
      <alignment vertical="center"/>
    </xf>
    <xf numFmtId="0" fontId="12" fillId="2" borderId="6" xfId="2" applyFont="1" applyFill="1" applyBorder="1" applyAlignment="1">
      <alignment horizontal="center" vertical="center" wrapText="1"/>
    </xf>
    <xf numFmtId="0" fontId="16" fillId="10" borderId="3" xfId="0" applyFont="1" applyFill="1" applyBorder="1" applyAlignment="1">
      <alignment vertical="center"/>
    </xf>
    <xf numFmtId="164" fontId="28" fillId="4" borderId="2" xfId="2" applyNumberFormat="1" applyFont="1" applyFill="1" applyBorder="1" applyAlignment="1">
      <alignment horizontal="center" vertical="center" wrapText="1"/>
    </xf>
    <xf numFmtId="164" fontId="12" fillId="10" borderId="2" xfId="2" applyNumberFormat="1" applyFont="1" applyFill="1" applyBorder="1" applyAlignment="1">
      <alignment horizontal="center" vertical="center" wrapText="1"/>
    </xf>
    <xf numFmtId="0" fontId="16" fillId="10" borderId="0" xfId="0" applyFont="1" applyFill="1" applyAlignment="1">
      <alignment vertical="center"/>
    </xf>
    <xf numFmtId="164" fontId="17" fillId="10" borderId="2" xfId="0" applyNumberFormat="1" applyFont="1" applyFill="1" applyBorder="1" applyAlignment="1">
      <alignment horizontal="center" vertical="center"/>
    </xf>
    <xf numFmtId="0" fontId="2" fillId="13" borderId="2" xfId="0" applyFont="1" applyFill="1" applyBorder="1" applyAlignment="1">
      <alignment vertical="center"/>
    </xf>
    <xf numFmtId="165" fontId="11" fillId="4" borderId="2" xfId="1" applyNumberFormat="1" applyFont="1" applyFill="1" applyBorder="1" applyAlignment="1">
      <alignment horizontal="center" vertical="center" wrapText="1"/>
    </xf>
    <xf numFmtId="165" fontId="19" fillId="0" borderId="2" xfId="1" applyNumberFormat="1" applyFont="1" applyBorder="1" applyAlignment="1">
      <alignment horizontal="center" vertical="center" wrapText="1"/>
    </xf>
    <xf numFmtId="166" fontId="19" fillId="14" borderId="4" xfId="1" applyNumberFormat="1" applyFont="1" applyFill="1" applyBorder="1" applyAlignment="1">
      <alignment horizontal="center" vertical="center" wrapText="1"/>
    </xf>
    <xf numFmtId="0" fontId="2" fillId="0" borderId="0" xfId="0" applyFont="1" applyAlignment="1">
      <alignment horizontal="center" vertical="center"/>
    </xf>
    <xf numFmtId="0" fontId="16" fillId="10" borderId="2" xfId="0" applyFont="1" applyFill="1" applyBorder="1" applyAlignment="1">
      <alignment vertical="center"/>
    </xf>
    <xf numFmtId="0" fontId="6" fillId="16" borderId="0" xfId="0" applyFont="1" applyFill="1" applyAlignment="1">
      <alignment horizontal="center" vertical="center" wrapText="1"/>
    </xf>
    <xf numFmtId="10" fontId="6" fillId="16" borderId="0" xfId="0" applyNumberFormat="1" applyFont="1" applyFill="1" applyAlignment="1">
      <alignment horizontal="center" vertical="center" wrapText="1"/>
    </xf>
    <xf numFmtId="0" fontId="2" fillId="10" borderId="0" xfId="0" applyFont="1" applyFill="1" applyAlignment="1">
      <alignment horizontal="center" vertical="center"/>
    </xf>
    <xf numFmtId="0" fontId="2" fillId="0" borderId="0" xfId="0" applyFont="1"/>
    <xf numFmtId="0" fontId="12" fillId="17" borderId="6" xfId="2" applyFont="1" applyFill="1" applyBorder="1" applyAlignment="1">
      <alignment horizontal="center" vertical="center" wrapText="1"/>
    </xf>
    <xf numFmtId="0" fontId="17" fillId="8" borderId="13" xfId="2" applyFont="1" applyFill="1" applyBorder="1" applyAlignment="1">
      <alignment horizontal="left" vertical="center" wrapText="1"/>
    </xf>
    <xf numFmtId="0" fontId="2" fillId="0" borderId="14" xfId="0" applyFont="1" applyBorder="1" applyAlignment="1">
      <alignment vertical="center" wrapText="1"/>
    </xf>
    <xf numFmtId="49" fontId="17" fillId="0" borderId="14" xfId="2" applyNumberFormat="1" applyFont="1" applyBorder="1" applyAlignment="1">
      <alignment horizontal="center" vertical="center" wrapText="1"/>
    </xf>
    <xf numFmtId="0" fontId="17" fillId="8" borderId="17" xfId="2" applyFont="1" applyFill="1" applyBorder="1" applyAlignment="1">
      <alignment horizontal="left" vertical="center" wrapText="1"/>
    </xf>
    <xf numFmtId="0" fontId="15" fillId="9" borderId="3" xfId="0" applyFont="1" applyFill="1" applyBorder="1" applyAlignment="1">
      <alignment vertical="center"/>
    </xf>
    <xf numFmtId="0" fontId="16" fillId="0" borderId="0" xfId="0" applyFont="1" applyAlignment="1">
      <alignment horizontal="left" vertical="center"/>
    </xf>
    <xf numFmtId="0" fontId="15" fillId="18" borderId="3" xfId="0" applyFont="1" applyFill="1" applyBorder="1" applyAlignment="1">
      <alignment vertical="center"/>
    </xf>
    <xf numFmtId="0" fontId="16" fillId="18" borderId="3" xfId="0" applyFont="1" applyFill="1" applyBorder="1" applyAlignment="1">
      <alignment vertical="center"/>
    </xf>
    <xf numFmtId="0" fontId="22" fillId="18" borderId="2" xfId="0" applyFont="1" applyFill="1" applyBorder="1" applyAlignment="1">
      <alignment vertical="center" wrapText="1"/>
    </xf>
    <xf numFmtId="0" fontId="2" fillId="0" borderId="3" xfId="0" applyFont="1" applyBorder="1" applyAlignment="1">
      <alignment vertical="center"/>
    </xf>
    <xf numFmtId="10" fontId="12" fillId="2" borderId="1" xfId="2" applyNumberFormat="1" applyFont="1" applyFill="1" applyBorder="1" applyAlignment="1">
      <alignment vertical="center" wrapText="1"/>
    </xf>
    <xf numFmtId="10" fontId="12" fillId="2" borderId="16" xfId="2" applyNumberFormat="1" applyFont="1" applyFill="1" applyBorder="1" applyAlignment="1">
      <alignment vertical="center" wrapText="1"/>
    </xf>
    <xf numFmtId="0" fontId="2" fillId="0" borderId="2" xfId="0" applyFont="1" applyBorder="1" applyAlignment="1">
      <alignment vertical="center"/>
    </xf>
    <xf numFmtId="164" fontId="33" fillId="4" borderId="2" xfId="0" applyNumberFormat="1" applyFont="1" applyFill="1" applyBorder="1" applyAlignment="1">
      <alignment horizontal="center" vertical="center" wrapText="1"/>
    </xf>
    <xf numFmtId="0" fontId="32" fillId="0" borderId="2" xfId="0" applyFont="1" applyBorder="1" applyAlignment="1">
      <alignment horizontal="left" vertical="center" wrapText="1"/>
    </xf>
    <xf numFmtId="0" fontId="5" fillId="2" borderId="0" xfId="0" applyFont="1" applyFill="1" applyAlignment="1">
      <alignment vertical="center" wrapText="1"/>
    </xf>
    <xf numFmtId="0" fontId="17" fillId="19" borderId="2" xfId="2" applyFont="1" applyFill="1" applyBorder="1" applyAlignment="1">
      <alignment horizontal="left" vertical="center" wrapText="1"/>
    </xf>
    <xf numFmtId="0" fontId="17" fillId="19" borderId="13" xfId="2" applyFont="1" applyFill="1" applyBorder="1" applyAlignment="1">
      <alignment horizontal="left" vertical="center" wrapText="1"/>
    </xf>
    <xf numFmtId="0" fontId="15" fillId="9" borderId="3" xfId="0" applyFont="1" applyFill="1" applyBorder="1" applyAlignment="1">
      <alignment vertical="center" wrapText="1"/>
    </xf>
    <xf numFmtId="0" fontId="34" fillId="0" borderId="0" xfId="0" applyFont="1" applyAlignment="1">
      <alignment vertical="center"/>
    </xf>
    <xf numFmtId="49" fontId="19" fillId="4" borderId="2" xfId="2" applyNumberFormat="1" applyFont="1" applyFill="1" applyBorder="1" applyAlignment="1">
      <alignment horizontal="center" vertical="center" wrapText="1"/>
    </xf>
    <xf numFmtId="0" fontId="29" fillId="4" borderId="3" xfId="0" applyFont="1" applyFill="1" applyBorder="1" applyAlignment="1">
      <alignment horizontal="center" vertical="center"/>
    </xf>
    <xf numFmtId="0" fontId="29" fillId="4" borderId="5" xfId="0" applyFont="1" applyFill="1" applyBorder="1" applyAlignment="1">
      <alignment horizontal="center" vertical="center"/>
    </xf>
    <xf numFmtId="166" fontId="11" fillId="4" borderId="4" xfId="1" applyNumberFormat="1" applyFont="1" applyFill="1" applyBorder="1" applyAlignment="1">
      <alignment horizontal="center" vertical="center" wrapText="1"/>
    </xf>
    <xf numFmtId="166" fontId="11" fillId="4" borderId="5" xfId="1" applyNumberFormat="1" applyFont="1" applyFill="1" applyBorder="1" applyAlignment="1">
      <alignment horizontal="center" vertical="center" wrapText="1"/>
    </xf>
    <xf numFmtId="0" fontId="31" fillId="5" borderId="20" xfId="0" applyFont="1" applyFill="1" applyBorder="1" applyAlignment="1">
      <alignment horizontal="center" vertical="center" wrapText="1"/>
    </xf>
    <xf numFmtId="0" fontId="32" fillId="0" borderId="2" xfId="0" applyFont="1" applyBorder="1" applyAlignment="1">
      <alignment horizontal="center" vertical="top"/>
    </xf>
    <xf numFmtId="0" fontId="26" fillId="10" borderId="0" xfId="0" applyFont="1" applyFill="1" applyAlignment="1">
      <alignment horizontal="left" vertical="center" wrapText="1"/>
    </xf>
    <xf numFmtId="0" fontId="27" fillId="0" borderId="0" xfId="0" applyFont="1" applyAlignment="1">
      <alignment horizontal="left" vertical="top" wrapText="1"/>
    </xf>
    <xf numFmtId="0" fontId="2" fillId="0" borderId="2" xfId="0" applyFont="1" applyBorder="1" applyAlignment="1">
      <alignment wrapText="1"/>
    </xf>
    <xf numFmtId="0" fontId="17" fillId="0" borderId="29" xfId="0" applyFont="1" applyBorder="1" applyAlignment="1">
      <alignment horizontal="center"/>
    </xf>
    <xf numFmtId="0" fontId="2" fillId="0" borderId="14" xfId="0" applyFont="1" applyBorder="1" applyAlignment="1">
      <alignment horizontal="center"/>
    </xf>
    <xf numFmtId="0" fontId="17" fillId="0" borderId="11" xfId="0" applyFont="1" applyBorder="1" applyAlignment="1">
      <alignment horizontal="center"/>
    </xf>
    <xf numFmtId="0" fontId="2" fillId="0" borderId="9" xfId="0" applyFont="1" applyBorder="1" applyAlignment="1">
      <alignment horizontal="center" vertical="center"/>
    </xf>
    <xf numFmtId="0" fontId="2" fillId="0" borderId="2" xfId="0" applyFont="1" applyBorder="1" applyAlignment="1">
      <alignment horizontal="center"/>
    </xf>
    <xf numFmtId="0" fontId="17" fillId="0" borderId="37" xfId="0" applyFont="1" applyBorder="1" applyAlignment="1">
      <alignment horizontal="center"/>
    </xf>
    <xf numFmtId="0" fontId="2" fillId="0" borderId="38" xfId="0" applyFont="1" applyBorder="1" applyAlignment="1">
      <alignment horizontal="center"/>
    </xf>
    <xf numFmtId="0" fontId="2" fillId="0" borderId="5" xfId="0" applyFont="1" applyBorder="1" applyAlignment="1">
      <alignment horizontal="center"/>
    </xf>
    <xf numFmtId="0" fontId="2" fillId="0" borderId="3" xfId="0" applyFont="1" applyBorder="1" applyAlignment="1">
      <alignment wrapText="1"/>
    </xf>
    <xf numFmtId="0" fontId="17" fillId="5" borderId="11" xfId="0" applyFont="1" applyFill="1" applyBorder="1" applyAlignment="1">
      <alignment horizontal="center"/>
    </xf>
    <xf numFmtId="0" fontId="17" fillId="5" borderId="9" xfId="0" applyFont="1" applyFill="1" applyBorder="1" applyAlignment="1">
      <alignment horizontal="center"/>
    </xf>
    <xf numFmtId="0" fontId="17" fillId="5" borderId="36" xfId="0" applyFont="1" applyFill="1" applyBorder="1" applyAlignment="1">
      <alignment horizontal="center"/>
    </xf>
    <xf numFmtId="0" fontId="17" fillId="10" borderId="2" xfId="2" applyFont="1" applyFill="1" applyBorder="1" applyAlignment="1">
      <alignment horizontal="left" vertical="center" wrapText="1"/>
    </xf>
    <xf numFmtId="0" fontId="2" fillId="0" borderId="2" xfId="0" applyFont="1" applyBorder="1" applyAlignment="1">
      <alignment horizontal="center" vertical="center" wrapText="1"/>
    </xf>
    <xf numFmtId="0" fontId="23" fillId="0" borderId="2" xfId="0" applyFont="1" applyBorder="1" applyAlignment="1">
      <alignment horizontal="center" vertical="center"/>
    </xf>
    <xf numFmtId="0" fontId="2" fillId="10" borderId="2" xfId="0" applyFont="1" applyFill="1" applyBorder="1" applyAlignment="1">
      <alignment vertical="center" wrapText="1"/>
    </xf>
    <xf numFmtId="164" fontId="17" fillId="25" borderId="2" xfId="0" applyNumberFormat="1" applyFont="1" applyFill="1" applyBorder="1" applyAlignment="1">
      <alignment horizontal="center"/>
    </xf>
    <xf numFmtId="0" fontId="19" fillId="5" borderId="5" xfId="0" applyFont="1" applyFill="1" applyBorder="1" applyAlignment="1">
      <alignment horizontal="center" vertical="center"/>
    </xf>
    <xf numFmtId="0" fontId="19" fillId="5" borderId="2" xfId="0" applyFont="1" applyFill="1" applyBorder="1" applyAlignment="1">
      <alignment horizontal="center" vertical="center"/>
    </xf>
    <xf numFmtId="164" fontId="23" fillId="0" borderId="2" xfId="0" applyNumberFormat="1" applyFont="1" applyBorder="1" applyAlignment="1">
      <alignment vertical="center"/>
    </xf>
    <xf numFmtId="164" fontId="19" fillId="25" borderId="2" xfId="0" applyNumberFormat="1" applyFont="1" applyFill="1" applyBorder="1" applyAlignment="1">
      <alignment vertical="center"/>
    </xf>
    <xf numFmtId="164" fontId="22" fillId="26" borderId="2" xfId="0" applyNumberFormat="1" applyFont="1" applyFill="1" applyBorder="1" applyAlignment="1">
      <alignment vertical="center"/>
    </xf>
    <xf numFmtId="0" fontId="17" fillId="5" borderId="5" xfId="0" applyFont="1" applyFill="1" applyBorder="1" applyAlignment="1">
      <alignment horizontal="center"/>
    </xf>
    <xf numFmtId="0" fontId="17" fillId="5" borderId="2" xfId="0" applyFont="1" applyFill="1" applyBorder="1" applyAlignment="1">
      <alignment horizontal="center"/>
    </xf>
    <xf numFmtId="0" fontId="2" fillId="0" borderId="2" xfId="0" applyFont="1" applyBorder="1"/>
    <xf numFmtId="0" fontId="17" fillId="10" borderId="2" xfId="0" applyFont="1" applyFill="1" applyBorder="1" applyAlignment="1">
      <alignment horizontal="center"/>
    </xf>
    <xf numFmtId="164" fontId="2" fillId="0" borderId="2" xfId="0" applyNumberFormat="1" applyFont="1" applyBorder="1" applyAlignment="1">
      <alignment horizontal="center"/>
    </xf>
    <xf numFmtId="0" fontId="17" fillId="0" borderId="9" xfId="0" applyFont="1" applyBorder="1"/>
    <xf numFmtId="0" fontId="2" fillId="0" borderId="9" xfId="0" applyFont="1" applyBorder="1" applyAlignment="1">
      <alignment horizontal="center"/>
    </xf>
    <xf numFmtId="164" fontId="2" fillId="0" borderId="9" xfId="0" applyNumberFormat="1" applyFont="1" applyBorder="1" applyAlignment="1">
      <alignment horizontal="center"/>
    </xf>
    <xf numFmtId="0" fontId="2" fillId="0" borderId="6" xfId="0" applyFont="1" applyBorder="1"/>
    <xf numFmtId="164" fontId="17" fillId="27" borderId="6" xfId="0" applyNumberFormat="1" applyFont="1" applyFill="1" applyBorder="1" applyAlignment="1">
      <alignment horizontal="center"/>
    </xf>
    <xf numFmtId="0" fontId="2" fillId="0" borderId="45" xfId="0" applyFont="1" applyBorder="1"/>
    <xf numFmtId="0" fontId="3" fillId="0" borderId="0" xfId="0" applyFont="1" applyAlignment="1">
      <alignment vertical="center" wrapText="1"/>
    </xf>
    <xf numFmtId="0" fontId="4" fillId="0" borderId="0" xfId="0" applyFont="1" applyAlignment="1">
      <alignment vertical="center" wrapText="1"/>
    </xf>
    <xf numFmtId="0" fontId="34" fillId="0" borderId="0" xfId="0" applyFont="1" applyAlignment="1">
      <alignment vertical="center" wrapText="1"/>
    </xf>
    <xf numFmtId="0" fontId="17" fillId="5" borderId="26" xfId="0"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0" fillId="0" borderId="0" xfId="0" applyAlignment="1">
      <alignment horizontal="center" vertical="center"/>
    </xf>
    <xf numFmtId="164" fontId="2" fillId="0" borderId="14" xfId="0" applyNumberFormat="1" applyFont="1" applyBorder="1" applyAlignment="1">
      <alignment horizontal="center"/>
    </xf>
    <xf numFmtId="0" fontId="2" fillId="0" borderId="2" xfId="0" applyFont="1" applyBorder="1" applyAlignment="1">
      <alignment horizontal="left" vertical="center" wrapText="1"/>
    </xf>
    <xf numFmtId="164" fontId="2" fillId="0" borderId="2" xfId="0" applyNumberFormat="1" applyFont="1" applyBorder="1" applyAlignment="1">
      <alignment horizontal="center" vertical="center"/>
    </xf>
    <xf numFmtId="0" fontId="17" fillId="0" borderId="2" xfId="0" applyFont="1" applyBorder="1" applyAlignment="1">
      <alignment horizontal="left" vertical="center" wrapText="1"/>
    </xf>
    <xf numFmtId="0" fontId="2" fillId="5" borderId="2" xfId="0" applyFont="1" applyFill="1" applyBorder="1" applyAlignment="1">
      <alignment horizontal="left" vertical="center" wrapText="1"/>
    </xf>
    <xf numFmtId="0" fontId="2" fillId="5" borderId="2" xfId="0" applyFont="1" applyFill="1" applyBorder="1" applyAlignment="1">
      <alignment wrapText="1"/>
    </xf>
    <xf numFmtId="0" fontId="23" fillId="0" borderId="2" xfId="0" applyFont="1" applyBorder="1" applyAlignment="1">
      <alignment horizontal="center" vertical="center" wrapText="1"/>
    </xf>
    <xf numFmtId="0" fontId="0" fillId="0" borderId="0" xfId="0" applyAlignment="1">
      <alignment vertical="center"/>
    </xf>
    <xf numFmtId="0" fontId="17" fillId="0" borderId="2" xfId="0" applyFont="1" applyBorder="1" applyAlignment="1">
      <alignment vertical="center" wrapText="1"/>
    </xf>
    <xf numFmtId="0" fontId="2" fillId="0" borderId="2" xfId="0" applyFont="1" applyBorder="1" applyAlignment="1">
      <alignment horizontal="center" vertical="center"/>
    </xf>
    <xf numFmtId="164" fontId="33" fillId="4" borderId="2" xfId="0" applyNumberFormat="1" applyFont="1" applyFill="1" applyBorder="1" applyAlignment="1">
      <alignment horizontal="center" vertical="center"/>
    </xf>
    <xf numFmtId="0" fontId="17" fillId="0" borderId="2" xfId="0" applyFont="1" applyBorder="1"/>
    <xf numFmtId="0" fontId="2" fillId="5" borderId="2" xfId="0" applyFont="1" applyFill="1" applyBorder="1"/>
    <xf numFmtId="0" fontId="17" fillId="0" borderId="9" xfId="0" applyFont="1" applyBorder="1" applyAlignment="1">
      <alignment wrapText="1"/>
    </xf>
    <xf numFmtId="0" fontId="31" fillId="5" borderId="19" xfId="0" applyFont="1" applyFill="1" applyBorder="1" applyAlignment="1">
      <alignment horizontal="center" vertical="center" wrapText="1"/>
    </xf>
    <xf numFmtId="0" fontId="2" fillId="0" borderId="0" xfId="0" applyFont="1" applyAlignment="1">
      <alignment wrapText="1"/>
    </xf>
    <xf numFmtId="0" fontId="32" fillId="0" borderId="2" xfId="0" applyFont="1" applyBorder="1" applyAlignment="1">
      <alignment horizontal="center" vertical="center"/>
    </xf>
    <xf numFmtId="0" fontId="17" fillId="0" borderId="2" xfId="0" applyFont="1" applyBorder="1" applyAlignment="1">
      <alignment wrapText="1"/>
    </xf>
    <xf numFmtId="0" fontId="2" fillId="0" borderId="3" xfId="0" applyFont="1" applyBorder="1" applyAlignment="1">
      <alignment horizontal="left" vertical="center"/>
    </xf>
    <xf numFmtId="0" fontId="2" fillId="0" borderId="5" xfId="0" applyFont="1" applyBorder="1" applyAlignment="1">
      <alignment horizontal="left" vertical="center"/>
    </xf>
    <xf numFmtId="10" fontId="19" fillId="0" borderId="2" xfId="2" applyNumberFormat="1" applyFont="1" applyBorder="1" applyAlignment="1">
      <alignment horizontal="center" vertical="center" wrapText="1"/>
    </xf>
    <xf numFmtId="0" fontId="2" fillId="0" borderId="4" xfId="0" applyFont="1" applyBorder="1" applyAlignment="1">
      <alignment horizontal="left" vertical="center"/>
    </xf>
    <xf numFmtId="0" fontId="2" fillId="10" borderId="2" xfId="0" applyFont="1" applyFill="1" applyBorder="1" applyAlignment="1">
      <alignment horizontal="center"/>
    </xf>
    <xf numFmtId="164" fontId="2" fillId="10" borderId="9" xfId="0" applyNumberFormat="1" applyFont="1" applyFill="1" applyBorder="1" applyAlignment="1">
      <alignment horizontal="center"/>
    </xf>
    <xf numFmtId="0" fontId="2" fillId="10" borderId="2" xfId="0" applyFont="1" applyFill="1" applyBorder="1" applyAlignment="1">
      <alignment vertical="center"/>
    </xf>
    <xf numFmtId="0" fontId="23" fillId="10" borderId="2" xfId="0" applyFont="1" applyFill="1" applyBorder="1" applyAlignment="1">
      <alignment vertical="center"/>
    </xf>
    <xf numFmtId="0" fontId="23" fillId="10" borderId="2" xfId="0" applyFont="1" applyFill="1" applyBorder="1" applyAlignment="1">
      <alignment horizontal="center" vertical="center"/>
    </xf>
    <xf numFmtId="164" fontId="2" fillId="10" borderId="2" xfId="0" applyNumberFormat="1" applyFont="1" applyFill="1" applyBorder="1" applyAlignment="1">
      <alignment horizontal="center"/>
    </xf>
    <xf numFmtId="164" fontId="2" fillId="10" borderId="3" xfId="0" applyNumberFormat="1" applyFont="1" applyFill="1" applyBorder="1" applyAlignment="1">
      <alignment horizontal="center"/>
    </xf>
    <xf numFmtId="0" fontId="2" fillId="10" borderId="2" xfId="0" applyFont="1" applyFill="1" applyBorder="1" applyAlignment="1">
      <alignment horizontal="left" vertical="center" wrapText="1"/>
    </xf>
    <xf numFmtId="0" fontId="2" fillId="10" borderId="5" xfId="0" applyFont="1" applyFill="1" applyBorder="1" applyAlignment="1">
      <alignment wrapText="1"/>
    </xf>
    <xf numFmtId="0" fontId="2" fillId="10" borderId="5" xfId="0" applyFont="1" applyFill="1" applyBorder="1" applyAlignment="1">
      <alignment horizontal="center"/>
    </xf>
    <xf numFmtId="0" fontId="2" fillId="10" borderId="2" xfId="0" applyFont="1" applyFill="1" applyBorder="1" applyAlignment="1">
      <alignment horizontal="center" vertical="center" wrapText="1"/>
    </xf>
    <xf numFmtId="164" fontId="2" fillId="10" borderId="2" xfId="0" applyNumberFormat="1" applyFont="1" applyFill="1" applyBorder="1" applyAlignment="1">
      <alignment horizontal="center" vertical="center"/>
    </xf>
    <xf numFmtId="164" fontId="2" fillId="10" borderId="3" xfId="0" applyNumberFormat="1" applyFont="1" applyFill="1" applyBorder="1" applyAlignment="1">
      <alignment horizontal="center" vertical="center"/>
    </xf>
    <xf numFmtId="164" fontId="2" fillId="10" borderId="9" xfId="0" applyNumberFormat="1" applyFont="1" applyFill="1" applyBorder="1" applyAlignment="1">
      <alignment horizontal="center" vertical="center"/>
    </xf>
    <xf numFmtId="164" fontId="2" fillId="10" borderId="10" xfId="0" applyNumberFormat="1" applyFont="1" applyFill="1" applyBorder="1" applyAlignment="1">
      <alignment horizontal="center" vertical="center"/>
    </xf>
    <xf numFmtId="164" fontId="2" fillId="10" borderId="38" xfId="0" applyNumberFormat="1" applyFont="1" applyFill="1" applyBorder="1" applyAlignment="1">
      <alignment horizontal="center"/>
    </xf>
    <xf numFmtId="164" fontId="23" fillId="10" borderId="2" xfId="0" applyNumberFormat="1" applyFont="1" applyFill="1" applyBorder="1" applyAlignment="1">
      <alignment vertical="center"/>
    </xf>
    <xf numFmtId="164" fontId="16" fillId="10" borderId="2" xfId="0" applyNumberFormat="1" applyFont="1" applyFill="1" applyBorder="1" applyAlignment="1">
      <alignment horizontal="center" vertical="center"/>
    </xf>
    <xf numFmtId="164" fontId="16" fillId="10" borderId="2" xfId="0" applyNumberFormat="1" applyFont="1" applyFill="1" applyBorder="1" applyAlignment="1">
      <alignment horizontal="center" vertical="center" wrapText="1"/>
    </xf>
    <xf numFmtId="0" fontId="2" fillId="13" borderId="5" xfId="0" applyFont="1" applyFill="1" applyBorder="1" applyAlignment="1">
      <alignment vertical="center"/>
    </xf>
    <xf numFmtId="164" fontId="19" fillId="25" borderId="2" xfId="0" applyNumberFormat="1" applyFont="1" applyFill="1" applyBorder="1" applyAlignment="1">
      <alignment horizontal="center" vertical="center"/>
    </xf>
    <xf numFmtId="167" fontId="15" fillId="25" borderId="2" xfId="0" applyNumberFormat="1" applyFont="1" applyFill="1" applyBorder="1" applyAlignment="1">
      <alignment horizontal="center"/>
    </xf>
    <xf numFmtId="164" fontId="15" fillId="25" borderId="47" xfId="0" applyNumberFormat="1" applyFont="1" applyFill="1" applyBorder="1" applyAlignment="1">
      <alignment horizontal="center"/>
    </xf>
    <xf numFmtId="164" fontId="17" fillId="28" borderId="51" xfId="0" applyNumberFormat="1" applyFont="1" applyFill="1" applyBorder="1" applyAlignment="1">
      <alignment horizontal="center"/>
    </xf>
    <xf numFmtId="164" fontId="18" fillId="15" borderId="52" xfId="0" applyNumberFormat="1" applyFont="1" applyFill="1" applyBorder="1" applyAlignment="1">
      <alignment horizontal="center" vertical="center"/>
    </xf>
    <xf numFmtId="164" fontId="38" fillId="15" borderId="52" xfId="0" applyNumberFormat="1" applyFont="1" applyFill="1" applyBorder="1" applyAlignment="1">
      <alignment horizontal="center" vertical="center"/>
    </xf>
    <xf numFmtId="164" fontId="2" fillId="10" borderId="31" xfId="0" applyNumberFormat="1" applyFont="1" applyFill="1" applyBorder="1" applyAlignment="1">
      <alignment horizontal="center"/>
    </xf>
    <xf numFmtId="164" fontId="17" fillId="5" borderId="35" xfId="0" applyNumberFormat="1" applyFont="1" applyFill="1" applyBorder="1" applyAlignment="1">
      <alignment horizontal="center"/>
    </xf>
    <xf numFmtId="164" fontId="15" fillId="25" borderId="35" xfId="0" applyNumberFormat="1" applyFont="1" applyFill="1" applyBorder="1" applyAlignment="1">
      <alignment horizontal="center"/>
    </xf>
    <xf numFmtId="164" fontId="2" fillId="10" borderId="36" xfId="0" applyNumberFormat="1" applyFont="1" applyFill="1" applyBorder="1" applyAlignment="1">
      <alignment horizontal="center"/>
    </xf>
    <xf numFmtId="164" fontId="2" fillId="0" borderId="39" xfId="0" applyNumberFormat="1" applyFont="1" applyBorder="1" applyAlignment="1">
      <alignment horizontal="center"/>
    </xf>
    <xf numFmtId="164" fontId="2" fillId="10" borderId="40" xfId="0" applyNumberFormat="1" applyFont="1" applyFill="1" applyBorder="1" applyAlignment="1">
      <alignment horizontal="center"/>
    </xf>
    <xf numFmtId="164" fontId="15" fillId="25" borderId="34" xfId="0" applyNumberFormat="1" applyFont="1" applyFill="1" applyBorder="1" applyAlignment="1">
      <alignment horizontal="center"/>
    </xf>
    <xf numFmtId="164" fontId="22" fillId="24" borderId="44" xfId="0" applyNumberFormat="1" applyFont="1" applyFill="1" applyBorder="1" applyAlignment="1">
      <alignment horizontal="center"/>
    </xf>
    <xf numFmtId="164" fontId="2" fillId="0" borderId="30" xfId="0" applyNumberFormat="1" applyFont="1" applyBorder="1" applyAlignment="1">
      <alignment horizontal="center"/>
    </xf>
    <xf numFmtId="164" fontId="17" fillId="5" borderId="34" xfId="0" applyNumberFormat="1" applyFont="1" applyFill="1" applyBorder="1" applyAlignment="1">
      <alignment horizontal="center"/>
    </xf>
    <xf numFmtId="164" fontId="2" fillId="0" borderId="10" xfId="0" applyNumberFormat="1" applyFont="1" applyBorder="1" applyAlignment="1">
      <alignment horizontal="center"/>
    </xf>
    <xf numFmtId="164" fontId="2" fillId="10" borderId="10" xfId="0" applyNumberFormat="1" applyFont="1" applyFill="1" applyBorder="1" applyAlignment="1">
      <alignment horizontal="center"/>
    </xf>
    <xf numFmtId="164" fontId="2" fillId="10" borderId="22" xfId="0" applyNumberFormat="1" applyFont="1" applyFill="1" applyBorder="1" applyAlignment="1">
      <alignment horizontal="center" vertical="center"/>
    </xf>
    <xf numFmtId="164" fontId="2" fillId="10" borderId="22" xfId="0" applyNumberFormat="1" applyFont="1" applyFill="1" applyBorder="1" applyAlignment="1">
      <alignment horizontal="center"/>
    </xf>
    <xf numFmtId="164" fontId="2" fillId="10" borderId="36" xfId="0" applyNumberFormat="1" applyFont="1" applyFill="1" applyBorder="1" applyAlignment="1">
      <alignment horizontal="center" vertical="center"/>
    </xf>
    <xf numFmtId="164" fontId="23" fillId="10" borderId="2" xfId="0" applyNumberFormat="1" applyFont="1" applyFill="1" applyBorder="1" applyAlignment="1">
      <alignment horizontal="center" vertical="center"/>
    </xf>
    <xf numFmtId="164" fontId="22" fillId="29" borderId="2" xfId="0" applyNumberFormat="1" applyFont="1" applyFill="1" applyBorder="1" applyAlignment="1">
      <alignment horizontal="center" vertical="center"/>
    </xf>
    <xf numFmtId="167" fontId="2" fillId="10" borderId="2" xfId="0" applyNumberFormat="1" applyFont="1" applyFill="1" applyBorder="1" applyAlignment="1">
      <alignment horizontal="center" vertical="center"/>
    </xf>
    <xf numFmtId="164" fontId="17" fillId="10" borderId="51" xfId="0" applyNumberFormat="1" applyFont="1" applyFill="1" applyBorder="1" applyAlignment="1">
      <alignment horizontal="center"/>
    </xf>
    <xf numFmtId="164" fontId="15" fillId="25" borderId="2" xfId="0" applyNumberFormat="1" applyFont="1" applyFill="1" applyBorder="1"/>
    <xf numFmtId="164" fontId="15" fillId="25" borderId="2" xfId="0" applyNumberFormat="1" applyFont="1" applyFill="1" applyBorder="1" applyAlignment="1">
      <alignment horizontal="center"/>
    </xf>
    <xf numFmtId="0" fontId="19" fillId="4" borderId="3" xfId="1" applyNumberFormat="1" applyFont="1" applyFill="1" applyBorder="1" applyAlignment="1" applyProtection="1">
      <alignment horizontal="center" vertical="center" wrapText="1"/>
    </xf>
    <xf numFmtId="0" fontId="19" fillId="4" borderId="5" xfId="1" applyNumberFormat="1" applyFont="1" applyFill="1" applyBorder="1" applyAlignment="1" applyProtection="1">
      <alignment horizontal="center" vertical="center" wrapText="1"/>
    </xf>
    <xf numFmtId="0" fontId="22" fillId="9" borderId="3" xfId="2" applyFont="1" applyFill="1" applyBorder="1" applyAlignment="1">
      <alignment horizontal="center" vertical="center" wrapText="1"/>
    </xf>
    <xf numFmtId="0" fontId="22" fillId="9" borderId="4" xfId="2" applyFont="1" applyFill="1" applyBorder="1" applyAlignment="1">
      <alignment horizontal="center" vertical="center" wrapText="1"/>
    </xf>
    <xf numFmtId="0" fontId="22" fillId="11" borderId="3" xfId="0" applyFont="1" applyFill="1" applyBorder="1" applyAlignment="1">
      <alignment horizontal="center" vertical="center" wrapText="1"/>
    </xf>
    <xf numFmtId="0" fontId="22" fillId="11" borderId="4" xfId="0" applyFont="1" applyFill="1" applyBorder="1" applyAlignment="1">
      <alignment horizontal="center" vertical="center" wrapText="1"/>
    </xf>
    <xf numFmtId="0" fontId="24" fillId="12" borderId="3" xfId="0" applyFont="1" applyFill="1" applyBorder="1" applyAlignment="1">
      <alignment horizontal="center" vertical="center" wrapText="1"/>
    </xf>
    <xf numFmtId="0" fontId="24" fillId="12" borderId="4" xfId="0" applyFont="1" applyFill="1" applyBorder="1" applyAlignment="1">
      <alignment horizontal="center" vertical="center" wrapText="1"/>
    </xf>
    <xf numFmtId="0" fontId="18" fillId="8" borderId="3" xfId="2" applyFont="1" applyFill="1" applyBorder="1" applyAlignment="1">
      <alignment horizontal="center" vertical="center" wrapText="1"/>
    </xf>
    <xf numFmtId="0" fontId="18" fillId="8" borderId="4" xfId="2" applyFont="1" applyFill="1" applyBorder="1" applyAlignment="1">
      <alignment horizontal="center" vertical="center" wrapText="1"/>
    </xf>
    <xf numFmtId="0" fontId="11" fillId="4" borderId="2" xfId="2" applyFont="1" applyFill="1" applyBorder="1" applyAlignment="1">
      <alignment horizontal="left" vertical="center"/>
    </xf>
    <xf numFmtId="0" fontId="39" fillId="0" borderId="2" xfId="2" applyFont="1" applyBorder="1" applyAlignment="1">
      <alignment horizontal="left" vertical="center" wrapText="1"/>
    </xf>
    <xf numFmtId="0" fontId="14" fillId="5" borderId="3"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12" fillId="7" borderId="3" xfId="2" applyFont="1" applyFill="1" applyBorder="1" applyAlignment="1">
      <alignment horizontal="center" vertical="center" wrapText="1"/>
    </xf>
    <xf numFmtId="0" fontId="12" fillId="7" borderId="5" xfId="2" applyFont="1" applyFill="1" applyBorder="1" applyAlignment="1">
      <alignment horizontal="center" vertical="center" wrapText="1"/>
    </xf>
    <xf numFmtId="0" fontId="12" fillId="7" borderId="7" xfId="2" applyFont="1" applyFill="1" applyBorder="1" applyAlignment="1">
      <alignment horizontal="center" vertical="center" wrapText="1"/>
    </xf>
    <xf numFmtId="0" fontId="12" fillId="7" borderId="8" xfId="2" applyFont="1" applyFill="1" applyBorder="1" applyAlignment="1">
      <alignment horizontal="center" vertical="center" wrapText="1"/>
    </xf>
    <xf numFmtId="0" fontId="12" fillId="7" borderId="10" xfId="2" applyFont="1" applyFill="1" applyBorder="1" applyAlignment="1">
      <alignment horizontal="center" vertical="center" wrapText="1"/>
    </xf>
    <xf numFmtId="0" fontId="12" fillId="7" borderId="11" xfId="2" applyFont="1" applyFill="1" applyBorder="1" applyAlignment="1">
      <alignment horizontal="center" vertical="center" wrapText="1"/>
    </xf>
    <xf numFmtId="0" fontId="15" fillId="0" borderId="6" xfId="0" applyFont="1" applyBorder="1" applyAlignment="1">
      <alignment horizontal="center" vertical="center"/>
    </xf>
    <xf numFmtId="0" fontId="15" fillId="0" borderId="9" xfId="0" applyFont="1" applyBorder="1" applyAlignment="1">
      <alignment horizontal="center" vertical="center"/>
    </xf>
    <xf numFmtId="0" fontId="12" fillId="6" borderId="6" xfId="2" applyFont="1" applyFill="1" applyBorder="1" applyAlignment="1">
      <alignment horizontal="center" vertical="center"/>
    </xf>
    <xf numFmtId="0" fontId="12" fillId="6" borderId="9" xfId="2" applyFont="1" applyFill="1" applyBorder="1" applyAlignment="1">
      <alignment horizontal="center" vertical="center"/>
    </xf>
    <xf numFmtId="0" fontId="12" fillId="6" borderId="6" xfId="2" applyFont="1" applyFill="1" applyBorder="1" applyAlignment="1">
      <alignment horizontal="center" vertical="center" wrapText="1"/>
    </xf>
    <xf numFmtId="0" fontId="12" fillId="6" borderId="9" xfId="2" applyFont="1" applyFill="1" applyBorder="1" applyAlignment="1">
      <alignment horizontal="center" vertical="center" wrapText="1"/>
    </xf>
    <xf numFmtId="10" fontId="12" fillId="6" borderId="6" xfId="2" applyNumberFormat="1" applyFont="1" applyFill="1" applyBorder="1" applyAlignment="1">
      <alignment horizontal="center" vertical="center" wrapText="1"/>
    </xf>
    <xf numFmtId="10" fontId="12" fillId="6" borderId="9" xfId="2"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0" xfId="0" applyFont="1" applyFill="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16" borderId="0" xfId="0" applyFont="1" applyFill="1" applyAlignment="1">
      <alignment horizontal="center" vertical="center" wrapText="1"/>
    </xf>
    <xf numFmtId="0" fontId="7" fillId="16" borderId="0" xfId="0" applyFont="1" applyFill="1" applyAlignment="1">
      <alignment horizontal="center" vertical="center" wrapText="1"/>
    </xf>
    <xf numFmtId="164" fontId="11" fillId="4" borderId="3" xfId="1" applyNumberFormat="1" applyFont="1" applyFill="1" applyBorder="1" applyAlignment="1" applyProtection="1">
      <alignment horizontal="center" vertical="center" wrapText="1"/>
    </xf>
    <xf numFmtId="164" fontId="11" fillId="4" borderId="5" xfId="1" applyNumberFormat="1" applyFont="1" applyFill="1" applyBorder="1" applyAlignment="1" applyProtection="1">
      <alignment horizontal="center" vertical="center" wrapText="1"/>
    </xf>
    <xf numFmtId="0" fontId="22" fillId="18" borderId="3" xfId="0" applyFont="1" applyFill="1" applyBorder="1" applyAlignment="1">
      <alignment horizontal="left" vertical="center" wrapText="1"/>
    </xf>
    <xf numFmtId="0" fontId="22" fillId="18" borderId="4" xfId="0" applyFont="1" applyFill="1" applyBorder="1" applyAlignment="1">
      <alignment horizontal="left" vertical="center" wrapText="1"/>
    </xf>
    <xf numFmtId="0" fontId="22" fillId="18" borderId="5" xfId="0" applyFont="1" applyFill="1" applyBorder="1" applyAlignment="1">
      <alignment horizontal="left" vertical="center" wrapText="1"/>
    </xf>
    <xf numFmtId="0" fontId="12" fillId="17" borderId="3" xfId="2" applyFont="1" applyFill="1" applyBorder="1" applyAlignment="1">
      <alignment horizontal="center" vertical="center" wrapText="1"/>
    </xf>
    <xf numFmtId="0" fontId="12" fillId="17" borderId="5" xfId="2" applyFont="1" applyFill="1" applyBorder="1" applyAlignment="1">
      <alignment horizontal="center" vertical="center" wrapText="1"/>
    </xf>
    <xf numFmtId="0" fontId="12" fillId="17" borderId="7" xfId="2" applyFont="1" applyFill="1" applyBorder="1" applyAlignment="1">
      <alignment horizontal="center" vertical="center" wrapText="1"/>
    </xf>
    <xf numFmtId="0" fontId="12" fillId="17" borderId="8" xfId="2" applyFont="1" applyFill="1" applyBorder="1" applyAlignment="1">
      <alignment horizontal="center" vertical="center" wrapText="1"/>
    </xf>
    <xf numFmtId="0" fontId="12" fillId="17" borderId="10" xfId="2" applyFont="1" applyFill="1" applyBorder="1" applyAlignment="1">
      <alignment horizontal="center" vertical="center" wrapText="1"/>
    </xf>
    <xf numFmtId="0" fontId="12" fillId="17" borderId="11" xfId="2" applyFont="1" applyFill="1" applyBorder="1" applyAlignment="1">
      <alignment horizontal="center" vertical="center" wrapText="1"/>
    </xf>
    <xf numFmtId="0" fontId="18" fillId="8" borderId="3" xfId="2" applyFont="1" applyFill="1" applyBorder="1" applyAlignment="1">
      <alignment horizontal="left" vertical="center" wrapText="1"/>
    </xf>
    <xf numFmtId="0" fontId="18" fillId="8" borderId="4" xfId="2" applyFont="1" applyFill="1" applyBorder="1" applyAlignment="1">
      <alignment horizontal="left" vertical="center" wrapText="1"/>
    </xf>
    <xf numFmtId="0" fontId="18" fillId="8" borderId="5" xfId="2" applyFont="1" applyFill="1" applyBorder="1" applyAlignment="1">
      <alignment horizontal="left" vertical="center" wrapText="1"/>
    </xf>
    <xf numFmtId="0" fontId="18" fillId="8" borderId="15" xfId="2" applyFont="1" applyFill="1" applyBorder="1" applyAlignment="1">
      <alignment horizontal="left" vertical="center" wrapText="1"/>
    </xf>
    <xf numFmtId="0" fontId="18" fillId="8" borderId="0" xfId="2" applyFont="1" applyFill="1" applyAlignment="1">
      <alignment horizontal="left" vertical="center" wrapText="1"/>
    </xf>
    <xf numFmtId="0" fontId="18" fillId="8" borderId="16" xfId="2" applyFont="1" applyFill="1" applyBorder="1" applyAlignment="1">
      <alignment horizontal="left" vertical="center" wrapText="1"/>
    </xf>
    <xf numFmtId="0" fontId="18" fillId="9" borderId="4" xfId="2" applyFont="1" applyFill="1" applyBorder="1" applyAlignment="1">
      <alignment horizontal="left" vertical="center" wrapText="1"/>
    </xf>
    <xf numFmtId="0" fontId="18" fillId="9" borderId="5" xfId="2" applyFont="1" applyFill="1" applyBorder="1" applyAlignment="1">
      <alignment horizontal="left" vertical="center" wrapText="1"/>
    </xf>
    <xf numFmtId="0" fontId="30" fillId="9" borderId="3" xfId="0" applyFont="1" applyFill="1" applyBorder="1" applyAlignment="1">
      <alignment horizontal="left" vertical="center" wrapText="1"/>
    </xf>
    <xf numFmtId="0" fontId="30" fillId="9" borderId="4" xfId="0" applyFont="1" applyFill="1" applyBorder="1" applyAlignment="1">
      <alignment horizontal="left" vertical="center" wrapText="1"/>
    </xf>
    <xf numFmtId="0" fontId="30" fillId="9" borderId="5" xfId="0" applyFont="1" applyFill="1" applyBorder="1" applyAlignment="1">
      <alignment horizontal="left" vertical="center" wrapText="1"/>
    </xf>
    <xf numFmtId="0" fontId="39" fillId="0" borderId="6" xfId="2" applyFont="1" applyBorder="1" applyAlignment="1">
      <alignment horizontal="left" vertical="center" wrapText="1"/>
    </xf>
    <xf numFmtId="0" fontId="14" fillId="5" borderId="2" xfId="0" applyFont="1" applyFill="1" applyBorder="1" applyAlignment="1">
      <alignment horizontal="center" vertical="center" wrapText="1"/>
    </xf>
    <xf numFmtId="0" fontId="12" fillId="0" borderId="23" xfId="2" applyFont="1" applyBorder="1" applyAlignment="1">
      <alignment horizontal="left" vertical="center"/>
    </xf>
    <xf numFmtId="0" fontId="12" fillId="0" borderId="24" xfId="2" applyFont="1" applyBorder="1" applyAlignment="1">
      <alignment horizontal="left" vertical="center"/>
    </xf>
    <xf numFmtId="0" fontId="12" fillId="0" borderId="25" xfId="2" applyFont="1" applyBorder="1" applyAlignment="1">
      <alignment horizontal="left" vertical="center"/>
    </xf>
    <xf numFmtId="0" fontId="15" fillId="0" borderId="2" xfId="0" applyFont="1" applyBorder="1" applyAlignment="1">
      <alignment horizontal="center" vertical="center"/>
    </xf>
    <xf numFmtId="0" fontId="12" fillId="17" borderId="6" xfId="2" applyFont="1" applyFill="1" applyBorder="1" applyAlignment="1">
      <alignment horizontal="center" vertical="center"/>
    </xf>
    <xf numFmtId="0" fontId="12" fillId="17" borderId="9" xfId="2" applyFont="1" applyFill="1" applyBorder="1" applyAlignment="1">
      <alignment horizontal="center" vertical="center"/>
    </xf>
    <xf numFmtId="0" fontId="12" fillId="17" borderId="6" xfId="2" applyFont="1" applyFill="1" applyBorder="1" applyAlignment="1">
      <alignment horizontal="center" vertical="center" wrapText="1"/>
    </xf>
    <xf numFmtId="0" fontId="12" fillId="17" borderId="9" xfId="2" applyFont="1" applyFill="1" applyBorder="1" applyAlignment="1">
      <alignment horizontal="center" vertical="center" wrapText="1"/>
    </xf>
    <xf numFmtId="10" fontId="12" fillId="17" borderId="6" xfId="2" applyNumberFormat="1" applyFont="1" applyFill="1" applyBorder="1" applyAlignment="1">
      <alignment horizontal="center" vertical="center" wrapText="1"/>
    </xf>
    <xf numFmtId="10" fontId="12" fillId="17" borderId="9" xfId="2" applyNumberFormat="1" applyFont="1" applyFill="1" applyBorder="1" applyAlignment="1">
      <alignment horizontal="center" vertical="center" wrapText="1"/>
    </xf>
    <xf numFmtId="0" fontId="5" fillId="2" borderId="0" xfId="0" applyFont="1" applyFill="1" applyAlignment="1">
      <alignment horizontal="center" vertical="center" wrapText="1"/>
    </xf>
    <xf numFmtId="0" fontId="7" fillId="15" borderId="0" xfId="0" applyFont="1" applyFill="1" applyAlignment="1">
      <alignment horizontal="center" vertical="center" wrapText="1"/>
    </xf>
    <xf numFmtId="0" fontId="9" fillId="3" borderId="2" xfId="0" applyFont="1" applyFill="1" applyBorder="1" applyAlignment="1">
      <alignment horizontal="center" vertical="center" wrapText="1"/>
    </xf>
    <xf numFmtId="0" fontId="30" fillId="9" borderId="3" xfId="0" applyFont="1" applyFill="1" applyBorder="1" applyAlignment="1">
      <alignment horizontal="center" vertical="center" wrapText="1"/>
    </xf>
    <xf numFmtId="0" fontId="30" fillId="9" borderId="4" xfId="0" applyFont="1" applyFill="1" applyBorder="1" applyAlignment="1">
      <alignment horizontal="center" vertical="center" wrapText="1"/>
    </xf>
    <xf numFmtId="0" fontId="30" fillId="9" borderId="5" xfId="0" applyFont="1" applyFill="1" applyBorder="1" applyAlignment="1">
      <alignment horizontal="center" vertical="center" wrapText="1"/>
    </xf>
    <xf numFmtId="0" fontId="18" fillId="19" borderId="3" xfId="2" applyFont="1" applyFill="1" applyBorder="1" applyAlignment="1">
      <alignment horizontal="center" vertical="center" wrapText="1"/>
    </xf>
    <xf numFmtId="0" fontId="18" fillId="19" borderId="4" xfId="2" applyFont="1" applyFill="1" applyBorder="1" applyAlignment="1">
      <alignment horizontal="center" vertical="center" wrapText="1"/>
    </xf>
    <xf numFmtId="0" fontId="18" fillId="19" borderId="5" xfId="2" applyFont="1" applyFill="1" applyBorder="1" applyAlignment="1">
      <alignment horizontal="center" vertical="center" wrapText="1"/>
    </xf>
    <xf numFmtId="0" fontId="18" fillId="8" borderId="15" xfId="2" applyFont="1" applyFill="1" applyBorder="1" applyAlignment="1">
      <alignment horizontal="center" vertical="center" wrapText="1"/>
    </xf>
    <xf numFmtId="0" fontId="18" fillId="8" borderId="0" xfId="2" applyFont="1" applyFill="1" applyAlignment="1">
      <alignment horizontal="center" vertical="center" wrapText="1"/>
    </xf>
    <xf numFmtId="0" fontId="18" fillId="8" borderId="16" xfId="2" applyFont="1" applyFill="1" applyBorder="1" applyAlignment="1">
      <alignment horizontal="center" vertical="center" wrapText="1"/>
    </xf>
    <xf numFmtId="0" fontId="18" fillId="9" borderId="4" xfId="2" applyFont="1" applyFill="1" applyBorder="1" applyAlignment="1">
      <alignment horizontal="center" vertical="center" wrapText="1"/>
    </xf>
    <xf numFmtId="0" fontId="18" fillId="9" borderId="5" xfId="2" applyFont="1" applyFill="1" applyBorder="1" applyAlignment="1">
      <alignment horizontal="center" vertical="center" wrapText="1"/>
    </xf>
    <xf numFmtId="0" fontId="7" fillId="2" borderId="0" xfId="0" applyFont="1" applyFill="1" applyAlignment="1">
      <alignment horizontal="center" vertical="center" wrapText="1"/>
    </xf>
    <xf numFmtId="0" fontId="2" fillId="0" borderId="3" xfId="0" applyFont="1" applyBorder="1" applyAlignment="1">
      <alignment horizontal="left" vertical="center"/>
    </xf>
    <xf numFmtId="0" fontId="2" fillId="0" borderId="5" xfId="0" applyFont="1" applyBorder="1" applyAlignment="1">
      <alignment horizontal="left" vertical="center"/>
    </xf>
    <xf numFmtId="0" fontId="33" fillId="4" borderId="2" xfId="0" applyFont="1" applyFill="1" applyBorder="1" applyAlignment="1">
      <alignment horizontal="center" vertical="center" wrapText="1"/>
    </xf>
    <xf numFmtId="0" fontId="2" fillId="13" borderId="3" xfId="0" applyFont="1" applyFill="1" applyBorder="1" applyAlignment="1">
      <alignment horizontal="center" vertical="center"/>
    </xf>
    <xf numFmtId="0" fontId="2" fillId="13" borderId="4" xfId="0" applyFont="1" applyFill="1" applyBorder="1" applyAlignment="1">
      <alignment horizontal="center" vertical="center"/>
    </xf>
    <xf numFmtId="0" fontId="2" fillId="13" borderId="5" xfId="0" applyFont="1" applyFill="1" applyBorder="1" applyAlignment="1">
      <alignment horizontal="center" vertical="center"/>
    </xf>
    <xf numFmtId="0" fontId="16" fillId="0" borderId="5" xfId="0" applyFont="1" applyBorder="1" applyAlignment="1">
      <alignment horizontal="left" vertical="center" wrapText="1"/>
    </xf>
    <xf numFmtId="0" fontId="16" fillId="0" borderId="2" xfId="0" applyFont="1" applyBorder="1" applyAlignment="1">
      <alignment horizontal="left" vertical="center" wrapText="1"/>
    </xf>
    <xf numFmtId="0" fontId="12" fillId="6" borderId="2" xfId="2" applyFont="1" applyFill="1" applyBorder="1" applyAlignment="1">
      <alignment horizontal="left" vertical="center"/>
    </xf>
    <xf numFmtId="0" fontId="2" fillId="0" borderId="2" xfId="0" applyFont="1" applyBorder="1" applyAlignment="1">
      <alignment horizontal="left" vertical="center"/>
    </xf>
    <xf numFmtId="49" fontId="28" fillId="4" borderId="3" xfId="2" applyNumberFormat="1" applyFont="1" applyFill="1" applyBorder="1" applyAlignment="1">
      <alignment horizontal="center" vertical="center" wrapText="1"/>
    </xf>
    <xf numFmtId="49" fontId="28" fillId="4" borderId="5" xfId="2" applyNumberFormat="1" applyFont="1" applyFill="1" applyBorder="1" applyAlignment="1">
      <alignment horizontal="center" vertical="center" wrapText="1"/>
    </xf>
    <xf numFmtId="49" fontId="28" fillId="4" borderId="2" xfId="2" applyNumberFormat="1" applyFont="1" applyFill="1" applyBorder="1" applyAlignment="1">
      <alignment horizontal="center" vertical="center" wrapText="1"/>
    </xf>
    <xf numFmtId="0" fontId="6" fillId="21" borderId="3" xfId="0" applyFont="1" applyFill="1" applyBorder="1" applyAlignment="1">
      <alignment horizontal="center"/>
    </xf>
    <xf numFmtId="0" fontId="6" fillId="21" borderId="4" xfId="0" applyFont="1" applyFill="1" applyBorder="1" applyAlignment="1">
      <alignment horizontal="center"/>
    </xf>
    <xf numFmtId="0" fontId="16" fillId="10" borderId="2" xfId="0" applyFont="1" applyFill="1" applyBorder="1" applyAlignment="1">
      <alignment horizontal="left" vertical="center" wrapText="1"/>
    </xf>
    <xf numFmtId="0" fontId="16" fillId="0" borderId="4" xfId="0" applyFont="1" applyBorder="1" applyAlignment="1">
      <alignment horizontal="left" vertical="center" wrapText="1"/>
    </xf>
    <xf numFmtId="0" fontId="33" fillId="4" borderId="3" xfId="0" applyFont="1" applyFill="1" applyBorder="1" applyAlignment="1">
      <alignment horizontal="center" vertical="center"/>
    </xf>
    <xf numFmtId="0" fontId="33" fillId="4" borderId="4" xfId="0" applyFont="1" applyFill="1" applyBorder="1" applyAlignment="1">
      <alignment horizontal="center" vertical="center"/>
    </xf>
    <xf numFmtId="0" fontId="33" fillId="4" borderId="5" xfId="0" applyFont="1" applyFill="1" applyBorder="1" applyAlignment="1">
      <alignment horizontal="center" vertical="center"/>
    </xf>
    <xf numFmtId="0" fontId="18" fillId="11" borderId="3" xfId="0" applyFont="1" applyFill="1" applyBorder="1" applyAlignment="1">
      <alignment horizontal="center" vertical="center"/>
    </xf>
    <xf numFmtId="0" fontId="18" fillId="11" borderId="4" xfId="0" applyFont="1" applyFill="1" applyBorder="1" applyAlignment="1">
      <alignment horizontal="center" vertical="center"/>
    </xf>
    <xf numFmtId="0" fontId="18" fillId="18" borderId="3" xfId="0" applyFont="1" applyFill="1" applyBorder="1" applyAlignment="1">
      <alignment horizontal="center" vertical="center"/>
    </xf>
    <xf numFmtId="0" fontId="18" fillId="18" borderId="4" xfId="0" applyFont="1" applyFill="1" applyBorder="1" applyAlignment="1">
      <alignment horizontal="center" vertical="center"/>
    </xf>
    <xf numFmtId="0" fontId="22" fillId="22" borderId="3" xfId="0" applyFont="1" applyFill="1" applyBorder="1" applyAlignment="1">
      <alignment horizontal="center" vertical="center" wrapText="1"/>
    </xf>
    <xf numFmtId="0" fontId="22" fillId="22" borderId="4" xfId="0" applyFont="1" applyFill="1" applyBorder="1" applyAlignment="1">
      <alignment horizontal="center" vertical="center" wrapText="1"/>
    </xf>
    <xf numFmtId="0" fontId="17" fillId="6" borderId="3" xfId="0" applyFont="1" applyFill="1" applyBorder="1" applyAlignment="1">
      <alignment horizontal="left" vertical="center"/>
    </xf>
    <xf numFmtId="0" fontId="17" fillId="6" borderId="4" xfId="0" applyFont="1" applyFill="1" applyBorder="1" applyAlignment="1">
      <alignment horizontal="left" vertical="center"/>
    </xf>
    <xf numFmtId="0" fontId="17" fillId="6" borderId="5" xfId="0" applyFont="1" applyFill="1" applyBorder="1" applyAlignment="1">
      <alignment horizontal="left" vertical="center"/>
    </xf>
    <xf numFmtId="0" fontId="16" fillId="10" borderId="3" xfId="0" applyFont="1" applyFill="1" applyBorder="1" applyAlignment="1">
      <alignment horizontal="left" vertical="center" wrapText="1"/>
    </xf>
    <xf numFmtId="0" fontId="16" fillId="10" borderId="5" xfId="0" applyFont="1" applyFill="1" applyBorder="1" applyAlignment="1">
      <alignment horizontal="left" vertical="center" wrapText="1"/>
    </xf>
    <xf numFmtId="0" fontId="32" fillId="4" borderId="3" xfId="0" applyFont="1" applyFill="1" applyBorder="1" applyAlignment="1">
      <alignment horizontal="center" vertical="center"/>
    </xf>
    <xf numFmtId="0" fontId="32" fillId="4" borderId="4" xfId="0" applyFont="1" applyFill="1" applyBorder="1" applyAlignment="1">
      <alignment horizontal="center" vertical="center"/>
    </xf>
    <xf numFmtId="0" fontId="32" fillId="4" borderId="5" xfId="0" applyFont="1" applyFill="1" applyBorder="1" applyAlignment="1">
      <alignment horizontal="center" vertical="center"/>
    </xf>
    <xf numFmtId="0" fontId="32" fillId="10" borderId="5" xfId="0" applyFont="1" applyFill="1" applyBorder="1" applyAlignment="1">
      <alignment horizontal="left" vertical="center" wrapText="1"/>
    </xf>
    <xf numFmtId="0" fontId="32" fillId="10" borderId="2" xfId="0" applyFont="1" applyFill="1" applyBorder="1" applyAlignment="1">
      <alignment horizontal="left" vertical="center" wrapText="1"/>
    </xf>
    <xf numFmtId="0" fontId="32" fillId="0" borderId="5"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0" fillId="20" borderId="3" xfId="0" applyFont="1" applyFill="1" applyBorder="1" applyAlignment="1">
      <alignment horizontal="center" vertical="center" wrapText="1"/>
    </xf>
    <xf numFmtId="0" fontId="30" fillId="20" borderId="4" xfId="0" applyFont="1" applyFill="1" applyBorder="1" applyAlignment="1">
      <alignment horizontal="center" vertical="center" wrapText="1"/>
    </xf>
    <xf numFmtId="0" fontId="30" fillId="20" borderId="5" xfId="0" applyFont="1" applyFill="1" applyBorder="1" applyAlignment="1">
      <alignment horizontal="center" vertical="center" wrapText="1"/>
    </xf>
    <xf numFmtId="10" fontId="12" fillId="2" borderId="7" xfId="2" applyNumberFormat="1" applyFont="1" applyFill="1" applyBorder="1" applyAlignment="1">
      <alignment horizontal="center" vertical="center" wrapText="1"/>
    </xf>
    <xf numFmtId="10" fontId="12" fillId="2" borderId="8" xfId="2" applyNumberFormat="1" applyFont="1" applyFill="1" applyBorder="1" applyAlignment="1">
      <alignment horizontal="center" vertical="center" wrapText="1"/>
    </xf>
    <xf numFmtId="0" fontId="2" fillId="10" borderId="2" xfId="0" applyFont="1" applyFill="1" applyBorder="1" applyAlignment="1">
      <alignment horizontal="left" vertical="center"/>
    </xf>
    <xf numFmtId="0" fontId="31" fillId="5" borderId="16" xfId="0" applyFont="1" applyFill="1" applyBorder="1" applyAlignment="1">
      <alignment horizontal="center" vertical="center" wrapText="1"/>
    </xf>
    <xf numFmtId="0" fontId="31" fillId="5" borderId="19" xfId="0" applyFont="1" applyFill="1" applyBorder="1" applyAlignment="1">
      <alignment horizontal="center" vertical="center" wrapText="1"/>
    </xf>
    <xf numFmtId="0" fontId="6" fillId="21" borderId="3" xfId="0" applyFont="1" applyFill="1" applyBorder="1" applyAlignment="1">
      <alignment horizontal="center" vertical="center"/>
    </xf>
    <xf numFmtId="0" fontId="6" fillId="21" borderId="4" xfId="0" applyFont="1" applyFill="1" applyBorder="1" applyAlignment="1">
      <alignment horizontal="center" vertical="center"/>
    </xf>
    <xf numFmtId="0" fontId="6" fillId="21" borderId="5" xfId="0" applyFont="1" applyFill="1" applyBorder="1" applyAlignment="1">
      <alignment horizontal="center" vertical="center"/>
    </xf>
    <xf numFmtId="0" fontId="31" fillId="5" borderId="21" xfId="0" applyFont="1" applyFill="1" applyBorder="1" applyAlignment="1">
      <alignment horizontal="center" vertical="center" wrapText="1"/>
    </xf>
    <xf numFmtId="0" fontId="31" fillId="5" borderId="12" xfId="0" applyFont="1" applyFill="1" applyBorder="1" applyAlignment="1">
      <alignment horizontal="center" vertical="center" wrapText="1"/>
    </xf>
    <xf numFmtId="0" fontId="17" fillId="13" borderId="2" xfId="0" applyFont="1" applyFill="1" applyBorder="1" applyAlignment="1">
      <alignment horizontal="left" vertical="center"/>
    </xf>
    <xf numFmtId="0" fontId="23" fillId="10" borderId="2" xfId="2" applyFont="1" applyFill="1" applyBorder="1" applyAlignment="1">
      <alignment horizontal="left" vertical="center" wrapText="1"/>
    </xf>
    <xf numFmtId="0" fontId="19" fillId="13" borderId="7" xfId="2" applyFont="1" applyFill="1" applyBorder="1" applyAlignment="1">
      <alignment horizontal="left" vertical="center" wrapText="1"/>
    </xf>
    <xf numFmtId="0" fontId="19" fillId="13" borderId="12" xfId="2" applyFont="1" applyFill="1" applyBorder="1" applyAlignment="1">
      <alignment horizontal="left" vertical="center" wrapText="1"/>
    </xf>
    <xf numFmtId="0" fontId="19" fillId="13" borderId="8" xfId="2" applyFont="1" applyFill="1" applyBorder="1" applyAlignment="1">
      <alignment horizontal="left" vertical="center" wrapText="1"/>
    </xf>
    <xf numFmtId="0" fontId="23" fillId="0" borderId="2" xfId="2" applyFont="1" applyBorder="1" applyAlignment="1">
      <alignment horizontal="left" vertical="center" wrapText="1"/>
    </xf>
    <xf numFmtId="0" fontId="12" fillId="5" borderId="2" xfId="2" applyFont="1" applyFill="1" applyBorder="1" applyAlignment="1">
      <alignment horizontal="left" vertical="center"/>
    </xf>
    <xf numFmtId="0" fontId="12" fillId="13" borderId="2" xfId="2" applyFont="1" applyFill="1" applyBorder="1" applyAlignment="1">
      <alignment horizontal="left" vertical="center"/>
    </xf>
    <xf numFmtId="0" fontId="17" fillId="0" borderId="3" xfId="2" applyFont="1" applyBorder="1" applyAlignment="1">
      <alignment horizontal="left" vertical="center" wrapText="1"/>
    </xf>
    <xf numFmtId="0" fontId="17" fillId="0" borderId="4" xfId="2" applyFont="1" applyBorder="1" applyAlignment="1">
      <alignment horizontal="left" vertical="center" wrapText="1"/>
    </xf>
    <xf numFmtId="0" fontId="17" fillId="0" borderId="5" xfId="2" applyFont="1" applyBorder="1" applyAlignment="1">
      <alignment horizontal="left" vertical="center" wrapText="1"/>
    </xf>
    <xf numFmtId="166" fontId="19" fillId="14" borderId="3" xfId="1" applyNumberFormat="1" applyFont="1" applyFill="1" applyBorder="1" applyAlignment="1">
      <alignment horizontal="center" vertical="center" wrapText="1"/>
    </xf>
    <xf numFmtId="166" fontId="19" fillId="14" borderId="4" xfId="1" applyNumberFormat="1" applyFont="1" applyFill="1" applyBorder="1" applyAlignment="1">
      <alignment horizontal="center" vertical="center" wrapText="1"/>
    </xf>
    <xf numFmtId="166" fontId="19" fillId="14" borderId="5" xfId="1" applyNumberFormat="1" applyFont="1" applyFill="1" applyBorder="1" applyAlignment="1">
      <alignment horizontal="center" vertical="center" wrapText="1"/>
    </xf>
    <xf numFmtId="166" fontId="11" fillId="4" borderId="2" xfId="1" applyNumberFormat="1" applyFont="1" applyFill="1" applyBorder="1" applyAlignment="1">
      <alignment horizontal="center" vertical="center" wrapText="1"/>
    </xf>
    <xf numFmtId="0" fontId="19" fillId="6" borderId="3" xfId="2" applyFont="1" applyFill="1" applyBorder="1" applyAlignment="1">
      <alignment horizontal="left" vertical="center" wrapText="1"/>
    </xf>
    <xf numFmtId="0" fontId="19" fillId="6" borderId="4" xfId="2" applyFont="1" applyFill="1" applyBorder="1" applyAlignment="1">
      <alignment horizontal="left" vertical="center" wrapText="1"/>
    </xf>
    <xf numFmtId="0" fontId="19" fillId="6" borderId="5" xfId="2" applyFont="1" applyFill="1" applyBorder="1" applyAlignment="1">
      <alignment horizontal="left" vertical="center" wrapText="1"/>
    </xf>
    <xf numFmtId="0" fontId="17" fillId="6" borderId="2" xfId="0" applyFont="1" applyFill="1" applyBorder="1" applyAlignment="1">
      <alignment horizontal="left" vertical="center"/>
    </xf>
    <xf numFmtId="0" fontId="2" fillId="10" borderId="0" xfId="0" applyFont="1" applyFill="1" applyAlignment="1">
      <alignment horizontal="center" vertical="center"/>
    </xf>
    <xf numFmtId="0" fontId="2" fillId="10" borderId="9" xfId="0" applyFont="1" applyFill="1" applyBorder="1" applyAlignment="1">
      <alignment horizontal="left" vertical="center"/>
    </xf>
    <xf numFmtId="0" fontId="2" fillId="0" borderId="4" xfId="0" applyFont="1" applyBorder="1" applyAlignment="1">
      <alignment horizontal="left" vertical="center"/>
    </xf>
    <xf numFmtId="0" fontId="2" fillId="10" borderId="6" xfId="0" applyFont="1" applyFill="1" applyBorder="1" applyAlignment="1">
      <alignment horizontal="left" vertical="center"/>
    </xf>
    <xf numFmtId="10" fontId="29" fillId="4" borderId="3" xfId="0" applyNumberFormat="1" applyFont="1" applyFill="1" applyBorder="1" applyAlignment="1">
      <alignment horizontal="center" vertical="center"/>
    </xf>
    <xf numFmtId="10" fontId="29" fillId="4" borderId="5" xfId="0" applyNumberFormat="1" applyFont="1" applyFill="1" applyBorder="1" applyAlignment="1">
      <alignment horizontal="center" vertical="center"/>
    </xf>
    <xf numFmtId="0" fontId="29" fillId="4" borderId="3" xfId="0" applyFont="1" applyFill="1" applyBorder="1" applyAlignment="1">
      <alignment horizontal="center" vertical="center"/>
    </xf>
    <xf numFmtId="0" fontId="29" fillId="4" borderId="5" xfId="0" applyFont="1" applyFill="1" applyBorder="1" applyAlignment="1">
      <alignment horizontal="center" vertical="center"/>
    </xf>
    <xf numFmtId="0" fontId="16" fillId="0" borderId="6" xfId="0" applyFont="1" applyBorder="1" applyAlignment="1">
      <alignment horizontal="center" vertical="center"/>
    </xf>
    <xf numFmtId="0" fontId="16" fillId="0" borderId="9" xfId="0" applyFont="1" applyBorder="1" applyAlignment="1">
      <alignment horizontal="center" vertical="center"/>
    </xf>
    <xf numFmtId="0" fontId="12" fillId="2" borderId="7" xfId="2" applyFont="1" applyFill="1" applyBorder="1" applyAlignment="1">
      <alignment horizontal="center" vertical="center"/>
    </xf>
    <xf numFmtId="0" fontId="12" fillId="2" borderId="12" xfId="2" applyFont="1" applyFill="1" applyBorder="1" applyAlignment="1">
      <alignment horizontal="center" vertical="center"/>
    </xf>
    <xf numFmtId="0" fontId="12" fillId="2" borderId="8" xfId="2" applyFont="1" applyFill="1" applyBorder="1" applyAlignment="1">
      <alignment horizontal="center" vertical="center"/>
    </xf>
    <xf numFmtId="0" fontId="12" fillId="2" borderId="10" xfId="2" applyFont="1" applyFill="1" applyBorder="1" applyAlignment="1">
      <alignment horizontal="center" vertical="center"/>
    </xf>
    <xf numFmtId="0" fontId="12" fillId="2" borderId="18" xfId="2" applyFont="1" applyFill="1" applyBorder="1" applyAlignment="1">
      <alignment horizontal="center" vertical="center"/>
    </xf>
    <xf numFmtId="0" fontId="12" fillId="2" borderId="11" xfId="2" applyFont="1" applyFill="1" applyBorder="1" applyAlignment="1">
      <alignment horizontal="center" vertical="center"/>
    </xf>
    <xf numFmtId="10" fontId="12" fillId="2" borderId="6" xfId="2" applyNumberFormat="1" applyFont="1" applyFill="1" applyBorder="1" applyAlignment="1">
      <alignment horizontal="center" vertical="center" wrapText="1"/>
    </xf>
    <xf numFmtId="10" fontId="12" fillId="2" borderId="9" xfId="2" applyNumberFormat="1" applyFont="1" applyFill="1" applyBorder="1" applyAlignment="1">
      <alignment horizontal="center" vertical="center" wrapText="1"/>
    </xf>
    <xf numFmtId="0" fontId="12" fillId="2" borderId="3" xfId="2" applyFont="1" applyFill="1" applyBorder="1" applyAlignment="1">
      <alignment horizontal="center" vertical="center" wrapText="1"/>
    </xf>
    <xf numFmtId="0" fontId="12" fillId="2" borderId="5" xfId="2" applyFont="1" applyFill="1" applyBorder="1" applyAlignment="1">
      <alignment horizontal="center" vertical="center" wrapText="1"/>
    </xf>
    <xf numFmtId="0" fontId="6" fillId="19" borderId="3" xfId="0" applyFont="1" applyFill="1" applyBorder="1" applyAlignment="1">
      <alignment horizontal="center" vertical="center" wrapText="1"/>
    </xf>
    <xf numFmtId="0" fontId="6" fillId="19" borderId="4" xfId="0" applyFont="1" applyFill="1" applyBorder="1" applyAlignment="1">
      <alignment horizontal="center" vertical="center" wrapText="1"/>
    </xf>
    <xf numFmtId="0" fontId="6" fillId="19" borderId="5" xfId="0"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8" xfId="2" applyNumberFormat="1" applyFont="1" applyFill="1" applyBorder="1" applyAlignment="1">
      <alignment horizontal="center" vertical="center" wrapText="1"/>
    </xf>
    <xf numFmtId="49" fontId="12" fillId="2" borderId="10"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0" fontId="15" fillId="25" borderId="34" xfId="0" applyFont="1" applyFill="1" applyBorder="1" applyAlignment="1">
      <alignment horizontal="right"/>
    </xf>
    <xf numFmtId="0" fontId="15" fillId="25" borderId="32" xfId="0" applyFont="1" applyFill="1" applyBorder="1" applyAlignment="1">
      <alignment horizontal="right"/>
    </xf>
    <xf numFmtId="0" fontId="15" fillId="25" borderId="33" xfId="0" applyFont="1" applyFill="1" applyBorder="1" applyAlignment="1">
      <alignment horizontal="right"/>
    </xf>
    <xf numFmtId="0" fontId="15" fillId="25" borderId="2" xfId="0" applyFont="1" applyFill="1" applyBorder="1" applyAlignment="1">
      <alignment horizontal="right"/>
    </xf>
    <xf numFmtId="0" fontId="17" fillId="28" borderId="48" xfId="0" applyFont="1" applyFill="1" applyBorder="1" applyAlignment="1">
      <alignment horizontal="right"/>
    </xf>
    <xf numFmtId="0" fontId="17" fillId="28" borderId="49" xfId="0" applyFont="1" applyFill="1" applyBorder="1" applyAlignment="1">
      <alignment horizontal="right"/>
    </xf>
    <xf numFmtId="0" fontId="17" fillId="28" borderId="50" xfId="0" applyFont="1" applyFill="1" applyBorder="1" applyAlignment="1">
      <alignment horizontal="right"/>
    </xf>
    <xf numFmtId="0" fontId="17" fillId="27" borderId="7" xfId="0" applyFont="1" applyFill="1" applyBorder="1" applyAlignment="1">
      <alignment horizontal="right"/>
    </xf>
    <xf numFmtId="0" fontId="17" fillId="27" borderId="12" xfId="0" applyFont="1" applyFill="1" applyBorder="1" applyAlignment="1">
      <alignment horizontal="right"/>
    </xf>
    <xf numFmtId="0" fontId="17" fillId="27" borderId="8" xfId="0" applyFont="1" applyFill="1" applyBorder="1" applyAlignment="1">
      <alignment horizontal="right"/>
    </xf>
    <xf numFmtId="0" fontId="18" fillId="15" borderId="46" xfId="0" applyFont="1" applyFill="1" applyBorder="1" applyAlignment="1">
      <alignment horizontal="right" vertical="center"/>
    </xf>
    <xf numFmtId="0" fontId="18" fillId="15" borderId="24" xfId="0" applyFont="1" applyFill="1" applyBorder="1" applyAlignment="1">
      <alignment horizontal="right" vertical="center"/>
    </xf>
    <xf numFmtId="0" fontId="18" fillId="15" borderId="25" xfId="0" applyFont="1" applyFill="1" applyBorder="1" applyAlignment="1">
      <alignment horizontal="right" vertical="center"/>
    </xf>
    <xf numFmtId="0" fontId="17" fillId="27" borderId="18" xfId="0" applyFont="1" applyFill="1" applyBorder="1" applyAlignment="1">
      <alignment horizontal="center" vertical="center" wrapText="1"/>
    </xf>
    <xf numFmtId="0" fontId="17" fillId="27" borderId="18" xfId="0" applyFont="1" applyFill="1" applyBorder="1" applyAlignment="1">
      <alignment horizontal="center" vertical="center"/>
    </xf>
    <xf numFmtId="0" fontId="17" fillId="27" borderId="11" xfId="0" applyFont="1" applyFill="1" applyBorder="1" applyAlignment="1">
      <alignment horizontal="center" vertical="center"/>
    </xf>
    <xf numFmtId="0" fontId="17" fillId="8" borderId="24" xfId="0" applyFont="1" applyFill="1" applyBorder="1" applyAlignment="1">
      <alignment horizontal="center"/>
    </xf>
    <xf numFmtId="0" fontId="17" fillId="8" borderId="25" xfId="0" applyFont="1" applyFill="1" applyBorder="1" applyAlignment="1">
      <alignment horizontal="center"/>
    </xf>
    <xf numFmtId="0" fontId="17" fillId="5" borderId="32" xfId="0" applyFont="1" applyFill="1" applyBorder="1" applyAlignment="1">
      <alignment horizontal="right"/>
    </xf>
    <xf numFmtId="0" fontId="17" fillId="5" borderId="33" xfId="0" applyFont="1" applyFill="1" applyBorder="1" applyAlignment="1">
      <alignment horizontal="right"/>
    </xf>
    <xf numFmtId="0" fontId="15" fillId="5" borderId="32" xfId="0" applyFont="1" applyFill="1" applyBorder="1" applyAlignment="1">
      <alignment horizontal="right"/>
    </xf>
    <xf numFmtId="0" fontId="15" fillId="5" borderId="33" xfId="0" applyFont="1" applyFill="1" applyBorder="1" applyAlignment="1">
      <alignment horizontal="right"/>
    </xf>
    <xf numFmtId="0" fontId="22" fillId="24" borderId="41" xfId="0" applyFont="1" applyFill="1" applyBorder="1" applyAlignment="1">
      <alignment horizontal="right"/>
    </xf>
    <xf numFmtId="0" fontId="22" fillId="24" borderId="42" xfId="0" applyFont="1" applyFill="1" applyBorder="1" applyAlignment="1">
      <alignment horizontal="right"/>
    </xf>
    <xf numFmtId="0" fontId="22" fillId="24" borderId="43" xfId="0" applyFont="1" applyFill="1" applyBorder="1" applyAlignment="1">
      <alignment horizontal="right"/>
    </xf>
    <xf numFmtId="0" fontId="17" fillId="26" borderId="45" xfId="0" applyFont="1" applyFill="1" applyBorder="1" applyAlignment="1">
      <alignment horizontal="center" vertical="center" wrapText="1"/>
    </xf>
    <xf numFmtId="0" fontId="17" fillId="26" borderId="26" xfId="0" applyFont="1" applyFill="1" applyBorder="1" applyAlignment="1">
      <alignment horizontal="center" vertical="center" wrapText="1"/>
    </xf>
    <xf numFmtId="0" fontId="17" fillId="26" borderId="27" xfId="0" applyFont="1" applyFill="1" applyBorder="1" applyAlignment="1">
      <alignment horizontal="center" vertical="center"/>
    </xf>
    <xf numFmtId="0" fontId="17" fillId="26" borderId="46" xfId="0" applyFont="1" applyFill="1" applyBorder="1" applyAlignment="1">
      <alignment horizontal="center" vertical="center"/>
    </xf>
    <xf numFmtId="0" fontId="17" fillId="26" borderId="28" xfId="0" applyFont="1" applyFill="1" applyBorder="1" applyAlignment="1">
      <alignment horizontal="center" vertical="center"/>
    </xf>
    <xf numFmtId="0" fontId="17" fillId="25" borderId="2" xfId="0" applyFont="1" applyFill="1" applyBorder="1" applyAlignment="1">
      <alignment horizontal="right"/>
    </xf>
    <xf numFmtId="0" fontId="17" fillId="26" borderId="11" xfId="0" applyFont="1" applyFill="1" applyBorder="1" applyAlignment="1">
      <alignment horizontal="center" vertical="center" wrapText="1"/>
    </xf>
    <xf numFmtId="0" fontId="17" fillId="26" borderId="9" xfId="0" applyFont="1" applyFill="1" applyBorder="1" applyAlignment="1">
      <alignment horizontal="center" vertical="center" wrapText="1"/>
    </xf>
    <xf numFmtId="0" fontId="17" fillId="26" borderId="9" xfId="0" applyFont="1" applyFill="1" applyBorder="1" applyAlignment="1">
      <alignment horizontal="center" vertical="center"/>
    </xf>
    <xf numFmtId="0" fontId="19" fillId="5" borderId="2" xfId="0" applyFont="1" applyFill="1" applyBorder="1" applyAlignment="1">
      <alignment horizontal="right" vertical="center"/>
    </xf>
    <xf numFmtId="0" fontId="34" fillId="0" borderId="0" xfId="0" applyFont="1" applyAlignment="1">
      <alignment horizontal="center" vertical="center" wrapText="1"/>
    </xf>
    <xf numFmtId="0" fontId="22" fillId="29" borderId="2" xfId="0" applyFont="1" applyFill="1" applyBorder="1" applyAlignment="1">
      <alignment horizontal="right" vertical="center"/>
    </xf>
    <xf numFmtId="0" fontId="36" fillId="15" borderId="0" xfId="0" applyFont="1" applyFill="1" applyAlignment="1">
      <alignment horizontal="center" vertical="center" wrapText="1"/>
    </xf>
    <xf numFmtId="0" fontId="37" fillId="23" borderId="23" xfId="0" applyFont="1" applyFill="1" applyBorder="1" applyAlignment="1">
      <alignment horizontal="center" vertical="center" wrapText="1"/>
    </xf>
    <xf numFmtId="0" fontId="37" fillId="23" borderId="24" xfId="0" applyFont="1" applyFill="1" applyBorder="1" applyAlignment="1">
      <alignment horizontal="center" vertical="center" wrapText="1"/>
    </xf>
    <xf numFmtId="0" fontId="37" fillId="23" borderId="24" xfId="0" applyFont="1" applyFill="1" applyBorder="1" applyAlignment="1">
      <alignment horizontal="center" vertical="center"/>
    </xf>
    <xf numFmtId="0" fontId="37" fillId="23" borderId="25" xfId="0" applyFont="1" applyFill="1" applyBorder="1" applyAlignment="1">
      <alignment horizontal="center" vertical="center"/>
    </xf>
  </cellXfs>
  <cellStyles count="3">
    <cellStyle name="Monétaire" xfId="1" builtinId="4"/>
    <cellStyle name="Normal" xfId="0" builtinId="0"/>
    <cellStyle name="Normal_FACTURATION SEPT04" xfId="2" xr:uid="{1A6317DA-52C7-4F44-AD25-029306866B81}"/>
  </cellStyles>
  <dxfs count="0"/>
  <tableStyles count="0" defaultTableStyle="TableStyleMedium2" defaultPivotStyle="PivotStyleLight16"/>
  <colors>
    <mruColors>
      <color rgb="FF0000FF"/>
      <color rgb="FF2D7DCE"/>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304800</xdr:colOff>
      <xdr:row>0</xdr:row>
      <xdr:rowOff>0</xdr:rowOff>
    </xdr:from>
    <xdr:to>
      <xdr:col>1</xdr:col>
      <xdr:colOff>1076325</xdr:colOff>
      <xdr:row>2</xdr:row>
      <xdr:rowOff>171450</xdr:rowOff>
    </xdr:to>
    <xdr:pic>
      <xdr:nvPicPr>
        <xdr:cNvPr id="2" name="Image 2">
          <a:extLst>
            <a:ext uri="{FF2B5EF4-FFF2-40B4-BE49-F238E27FC236}">
              <a16:creationId xmlns:a16="http://schemas.microsoft.com/office/drawing/2014/main" id="{3A079118-CA91-44C2-BF1C-879C1292FF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0"/>
          <a:ext cx="2019300"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0</xdr:row>
      <xdr:rowOff>0</xdr:rowOff>
    </xdr:from>
    <xdr:to>
      <xdr:col>1</xdr:col>
      <xdr:colOff>1076325</xdr:colOff>
      <xdr:row>2</xdr:row>
      <xdr:rowOff>171450</xdr:rowOff>
    </xdr:to>
    <xdr:pic>
      <xdr:nvPicPr>
        <xdr:cNvPr id="2" name="Image 2">
          <a:extLst>
            <a:ext uri="{FF2B5EF4-FFF2-40B4-BE49-F238E27FC236}">
              <a16:creationId xmlns:a16="http://schemas.microsoft.com/office/drawing/2014/main" id="{A3B62D9B-C2AF-4603-8B1D-006C26D957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0"/>
          <a:ext cx="21526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215900</xdr:colOff>
      <xdr:row>0</xdr:row>
      <xdr:rowOff>0</xdr:rowOff>
    </xdr:from>
    <xdr:to>
      <xdr:col>1</xdr:col>
      <xdr:colOff>749300</xdr:colOff>
      <xdr:row>2</xdr:row>
      <xdr:rowOff>114300</xdr:rowOff>
    </xdr:to>
    <xdr:pic>
      <xdr:nvPicPr>
        <xdr:cNvPr id="2" name="Image 2">
          <a:extLst>
            <a:ext uri="{FF2B5EF4-FFF2-40B4-BE49-F238E27FC236}">
              <a16:creationId xmlns:a16="http://schemas.microsoft.com/office/drawing/2014/main" id="{B165C99D-D54F-437E-8E38-DC49DCDA5C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900" y="0"/>
          <a:ext cx="19240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215900</xdr:colOff>
      <xdr:row>0</xdr:row>
      <xdr:rowOff>0</xdr:rowOff>
    </xdr:from>
    <xdr:to>
      <xdr:col>1</xdr:col>
      <xdr:colOff>749300</xdr:colOff>
      <xdr:row>2</xdr:row>
      <xdr:rowOff>114300</xdr:rowOff>
    </xdr:to>
    <xdr:pic>
      <xdr:nvPicPr>
        <xdr:cNvPr id="5" name="Image 2">
          <a:extLst>
            <a:ext uri="{FF2B5EF4-FFF2-40B4-BE49-F238E27FC236}">
              <a16:creationId xmlns:a16="http://schemas.microsoft.com/office/drawing/2014/main" id="{6892C888-8DB0-412E-B120-F8BC9718CA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900" y="0"/>
          <a:ext cx="192405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130176</xdr:colOff>
      <xdr:row>0</xdr:row>
      <xdr:rowOff>76200</xdr:rowOff>
    </xdr:from>
    <xdr:to>
      <xdr:col>1</xdr:col>
      <xdr:colOff>0</xdr:colOff>
      <xdr:row>4</xdr:row>
      <xdr:rowOff>6350</xdr:rowOff>
    </xdr:to>
    <xdr:pic>
      <xdr:nvPicPr>
        <xdr:cNvPr id="2" name="Image 4">
          <a:extLst>
            <a:ext uri="{FF2B5EF4-FFF2-40B4-BE49-F238E27FC236}">
              <a16:creationId xmlns:a16="http://schemas.microsoft.com/office/drawing/2014/main" id="{C1953694-F78A-4B30-BEF0-2603248162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176" y="76200"/>
          <a:ext cx="2384424" cy="825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F88C8-365D-40A2-8B57-B7FA1D359400}">
  <sheetPr>
    <pageSetUpPr fitToPage="1"/>
  </sheetPr>
  <dimension ref="A1:Q38"/>
  <sheetViews>
    <sheetView tabSelected="1" topLeftCell="C29" zoomScale="84" zoomScaleNormal="84" workbookViewId="0">
      <selection activeCell="L34" sqref="L34:L37"/>
    </sheetView>
  </sheetViews>
  <sheetFormatPr baseColWidth="10" defaultRowHeight="14.5" x14ac:dyDescent="0.35"/>
  <cols>
    <col min="1" max="1" width="18.7265625" style="1" customWidth="1"/>
    <col min="2" max="2" width="35.7265625" style="1" customWidth="1"/>
    <col min="3" max="3" width="68" style="1" customWidth="1"/>
    <col min="4" max="4" width="15.54296875" style="1" customWidth="1"/>
    <col min="5" max="5" width="15.1796875" style="2" customWidth="1"/>
    <col min="6" max="7" width="16.453125" style="2" customWidth="1"/>
    <col min="8" max="13" width="16.453125" style="1" customWidth="1"/>
    <col min="14" max="15" width="15.1796875" style="1" customWidth="1"/>
    <col min="16" max="256" width="11.453125" style="1"/>
    <col min="257" max="257" width="18.7265625" style="1" customWidth="1"/>
    <col min="258" max="258" width="35.7265625" style="1" customWidth="1"/>
    <col min="259" max="259" width="68" style="1" customWidth="1"/>
    <col min="260" max="260" width="15.54296875" style="1" customWidth="1"/>
    <col min="261" max="261" width="15.1796875" style="1" customWidth="1"/>
    <col min="262" max="269" width="16.453125" style="1" customWidth="1"/>
    <col min="270" max="271" width="15.1796875" style="1" customWidth="1"/>
    <col min="272" max="512" width="11.453125" style="1"/>
    <col min="513" max="513" width="18.7265625" style="1" customWidth="1"/>
    <col min="514" max="514" width="35.7265625" style="1" customWidth="1"/>
    <col min="515" max="515" width="68" style="1" customWidth="1"/>
    <col min="516" max="516" width="15.54296875" style="1" customWidth="1"/>
    <col min="517" max="517" width="15.1796875" style="1" customWidth="1"/>
    <col min="518" max="525" width="16.453125" style="1" customWidth="1"/>
    <col min="526" max="527" width="15.1796875" style="1" customWidth="1"/>
    <col min="528" max="768" width="11.453125" style="1"/>
    <col min="769" max="769" width="18.7265625" style="1" customWidth="1"/>
    <col min="770" max="770" width="35.7265625" style="1" customWidth="1"/>
    <col min="771" max="771" width="68" style="1" customWidth="1"/>
    <col min="772" max="772" width="15.54296875" style="1" customWidth="1"/>
    <col min="773" max="773" width="15.1796875" style="1" customWidth="1"/>
    <col min="774" max="781" width="16.453125" style="1" customWidth="1"/>
    <col min="782" max="783" width="15.1796875" style="1" customWidth="1"/>
    <col min="784" max="1024" width="11.453125" style="1"/>
    <col min="1025" max="1025" width="18.7265625" style="1" customWidth="1"/>
    <col min="1026" max="1026" width="35.7265625" style="1" customWidth="1"/>
    <col min="1027" max="1027" width="68" style="1" customWidth="1"/>
    <col min="1028" max="1028" width="15.54296875" style="1" customWidth="1"/>
    <col min="1029" max="1029" width="15.1796875" style="1" customWidth="1"/>
    <col min="1030" max="1037" width="16.453125" style="1" customWidth="1"/>
    <col min="1038" max="1039" width="15.1796875" style="1" customWidth="1"/>
    <col min="1040" max="1280" width="11.453125" style="1"/>
    <col min="1281" max="1281" width="18.7265625" style="1" customWidth="1"/>
    <col min="1282" max="1282" width="35.7265625" style="1" customWidth="1"/>
    <col min="1283" max="1283" width="68" style="1" customWidth="1"/>
    <col min="1284" max="1284" width="15.54296875" style="1" customWidth="1"/>
    <col min="1285" max="1285" width="15.1796875" style="1" customWidth="1"/>
    <col min="1286" max="1293" width="16.453125" style="1" customWidth="1"/>
    <col min="1294" max="1295" width="15.1796875" style="1" customWidth="1"/>
    <col min="1296" max="1536" width="11.453125" style="1"/>
    <col min="1537" max="1537" width="18.7265625" style="1" customWidth="1"/>
    <col min="1538" max="1538" width="35.7265625" style="1" customWidth="1"/>
    <col min="1539" max="1539" width="68" style="1" customWidth="1"/>
    <col min="1540" max="1540" width="15.54296875" style="1" customWidth="1"/>
    <col min="1541" max="1541" width="15.1796875" style="1" customWidth="1"/>
    <col min="1542" max="1549" width="16.453125" style="1" customWidth="1"/>
    <col min="1550" max="1551" width="15.1796875" style="1" customWidth="1"/>
    <col min="1552" max="1792" width="11.453125" style="1"/>
    <col min="1793" max="1793" width="18.7265625" style="1" customWidth="1"/>
    <col min="1794" max="1794" width="35.7265625" style="1" customWidth="1"/>
    <col min="1795" max="1795" width="68" style="1" customWidth="1"/>
    <col min="1796" max="1796" width="15.54296875" style="1" customWidth="1"/>
    <col min="1797" max="1797" width="15.1796875" style="1" customWidth="1"/>
    <col min="1798" max="1805" width="16.453125" style="1" customWidth="1"/>
    <col min="1806" max="1807" width="15.1796875" style="1" customWidth="1"/>
    <col min="1808" max="2048" width="11.453125" style="1"/>
    <col min="2049" max="2049" width="18.7265625" style="1" customWidth="1"/>
    <col min="2050" max="2050" width="35.7265625" style="1" customWidth="1"/>
    <col min="2051" max="2051" width="68" style="1" customWidth="1"/>
    <col min="2052" max="2052" width="15.54296875" style="1" customWidth="1"/>
    <col min="2053" max="2053" width="15.1796875" style="1" customWidth="1"/>
    <col min="2054" max="2061" width="16.453125" style="1" customWidth="1"/>
    <col min="2062" max="2063" width="15.1796875" style="1" customWidth="1"/>
    <col min="2064" max="2304" width="11.453125" style="1"/>
    <col min="2305" max="2305" width="18.7265625" style="1" customWidth="1"/>
    <col min="2306" max="2306" width="35.7265625" style="1" customWidth="1"/>
    <col min="2307" max="2307" width="68" style="1" customWidth="1"/>
    <col min="2308" max="2308" width="15.54296875" style="1" customWidth="1"/>
    <col min="2309" max="2309" width="15.1796875" style="1" customWidth="1"/>
    <col min="2310" max="2317" width="16.453125" style="1" customWidth="1"/>
    <col min="2318" max="2319" width="15.1796875" style="1" customWidth="1"/>
    <col min="2320" max="2560" width="11.453125" style="1"/>
    <col min="2561" max="2561" width="18.7265625" style="1" customWidth="1"/>
    <col min="2562" max="2562" width="35.7265625" style="1" customWidth="1"/>
    <col min="2563" max="2563" width="68" style="1" customWidth="1"/>
    <col min="2564" max="2564" width="15.54296875" style="1" customWidth="1"/>
    <col min="2565" max="2565" width="15.1796875" style="1" customWidth="1"/>
    <col min="2566" max="2573" width="16.453125" style="1" customWidth="1"/>
    <col min="2574" max="2575" width="15.1796875" style="1" customWidth="1"/>
    <col min="2576" max="2816" width="11.453125" style="1"/>
    <col min="2817" max="2817" width="18.7265625" style="1" customWidth="1"/>
    <col min="2818" max="2818" width="35.7265625" style="1" customWidth="1"/>
    <col min="2819" max="2819" width="68" style="1" customWidth="1"/>
    <col min="2820" max="2820" width="15.54296875" style="1" customWidth="1"/>
    <col min="2821" max="2821" width="15.1796875" style="1" customWidth="1"/>
    <col min="2822" max="2829" width="16.453125" style="1" customWidth="1"/>
    <col min="2830" max="2831" width="15.1796875" style="1" customWidth="1"/>
    <col min="2832" max="3072" width="11.453125" style="1"/>
    <col min="3073" max="3073" width="18.7265625" style="1" customWidth="1"/>
    <col min="3074" max="3074" width="35.7265625" style="1" customWidth="1"/>
    <col min="3075" max="3075" width="68" style="1" customWidth="1"/>
    <col min="3076" max="3076" width="15.54296875" style="1" customWidth="1"/>
    <col min="3077" max="3077" width="15.1796875" style="1" customWidth="1"/>
    <col min="3078" max="3085" width="16.453125" style="1" customWidth="1"/>
    <col min="3086" max="3087" width="15.1796875" style="1" customWidth="1"/>
    <col min="3088" max="3328" width="11.453125" style="1"/>
    <col min="3329" max="3329" width="18.7265625" style="1" customWidth="1"/>
    <col min="3330" max="3330" width="35.7265625" style="1" customWidth="1"/>
    <col min="3331" max="3331" width="68" style="1" customWidth="1"/>
    <col min="3332" max="3332" width="15.54296875" style="1" customWidth="1"/>
    <col min="3333" max="3333" width="15.1796875" style="1" customWidth="1"/>
    <col min="3334" max="3341" width="16.453125" style="1" customWidth="1"/>
    <col min="3342" max="3343" width="15.1796875" style="1" customWidth="1"/>
    <col min="3344" max="3584" width="11.453125" style="1"/>
    <col min="3585" max="3585" width="18.7265625" style="1" customWidth="1"/>
    <col min="3586" max="3586" width="35.7265625" style="1" customWidth="1"/>
    <col min="3587" max="3587" width="68" style="1" customWidth="1"/>
    <col min="3588" max="3588" width="15.54296875" style="1" customWidth="1"/>
    <col min="3589" max="3589" width="15.1796875" style="1" customWidth="1"/>
    <col min="3590" max="3597" width="16.453125" style="1" customWidth="1"/>
    <col min="3598" max="3599" width="15.1796875" style="1" customWidth="1"/>
    <col min="3600" max="3840" width="11.453125" style="1"/>
    <col min="3841" max="3841" width="18.7265625" style="1" customWidth="1"/>
    <col min="3842" max="3842" width="35.7265625" style="1" customWidth="1"/>
    <col min="3843" max="3843" width="68" style="1" customWidth="1"/>
    <col min="3844" max="3844" width="15.54296875" style="1" customWidth="1"/>
    <col min="3845" max="3845" width="15.1796875" style="1" customWidth="1"/>
    <col min="3846" max="3853" width="16.453125" style="1" customWidth="1"/>
    <col min="3854" max="3855" width="15.1796875" style="1" customWidth="1"/>
    <col min="3856" max="4096" width="11.453125" style="1"/>
    <col min="4097" max="4097" width="18.7265625" style="1" customWidth="1"/>
    <col min="4098" max="4098" width="35.7265625" style="1" customWidth="1"/>
    <col min="4099" max="4099" width="68" style="1" customWidth="1"/>
    <col min="4100" max="4100" width="15.54296875" style="1" customWidth="1"/>
    <col min="4101" max="4101" width="15.1796875" style="1" customWidth="1"/>
    <col min="4102" max="4109" width="16.453125" style="1" customWidth="1"/>
    <col min="4110" max="4111" width="15.1796875" style="1" customWidth="1"/>
    <col min="4112" max="4352" width="11.453125" style="1"/>
    <col min="4353" max="4353" width="18.7265625" style="1" customWidth="1"/>
    <col min="4354" max="4354" width="35.7265625" style="1" customWidth="1"/>
    <col min="4355" max="4355" width="68" style="1" customWidth="1"/>
    <col min="4356" max="4356" width="15.54296875" style="1" customWidth="1"/>
    <col min="4357" max="4357" width="15.1796875" style="1" customWidth="1"/>
    <col min="4358" max="4365" width="16.453125" style="1" customWidth="1"/>
    <col min="4366" max="4367" width="15.1796875" style="1" customWidth="1"/>
    <col min="4368" max="4608" width="11.453125" style="1"/>
    <col min="4609" max="4609" width="18.7265625" style="1" customWidth="1"/>
    <col min="4610" max="4610" width="35.7265625" style="1" customWidth="1"/>
    <col min="4611" max="4611" width="68" style="1" customWidth="1"/>
    <col min="4612" max="4612" width="15.54296875" style="1" customWidth="1"/>
    <col min="4613" max="4613" width="15.1796875" style="1" customWidth="1"/>
    <col min="4614" max="4621" width="16.453125" style="1" customWidth="1"/>
    <col min="4622" max="4623" width="15.1796875" style="1" customWidth="1"/>
    <col min="4624" max="4864" width="11.453125" style="1"/>
    <col min="4865" max="4865" width="18.7265625" style="1" customWidth="1"/>
    <col min="4866" max="4866" width="35.7265625" style="1" customWidth="1"/>
    <col min="4867" max="4867" width="68" style="1" customWidth="1"/>
    <col min="4868" max="4868" width="15.54296875" style="1" customWidth="1"/>
    <col min="4869" max="4869" width="15.1796875" style="1" customWidth="1"/>
    <col min="4870" max="4877" width="16.453125" style="1" customWidth="1"/>
    <col min="4878" max="4879" width="15.1796875" style="1" customWidth="1"/>
    <col min="4880" max="5120" width="11.453125" style="1"/>
    <col min="5121" max="5121" width="18.7265625" style="1" customWidth="1"/>
    <col min="5122" max="5122" width="35.7265625" style="1" customWidth="1"/>
    <col min="5123" max="5123" width="68" style="1" customWidth="1"/>
    <col min="5124" max="5124" width="15.54296875" style="1" customWidth="1"/>
    <col min="5125" max="5125" width="15.1796875" style="1" customWidth="1"/>
    <col min="5126" max="5133" width="16.453125" style="1" customWidth="1"/>
    <col min="5134" max="5135" width="15.1796875" style="1" customWidth="1"/>
    <col min="5136" max="5376" width="11.453125" style="1"/>
    <col min="5377" max="5377" width="18.7265625" style="1" customWidth="1"/>
    <col min="5378" max="5378" width="35.7265625" style="1" customWidth="1"/>
    <col min="5379" max="5379" width="68" style="1" customWidth="1"/>
    <col min="5380" max="5380" width="15.54296875" style="1" customWidth="1"/>
    <col min="5381" max="5381" width="15.1796875" style="1" customWidth="1"/>
    <col min="5382" max="5389" width="16.453125" style="1" customWidth="1"/>
    <col min="5390" max="5391" width="15.1796875" style="1" customWidth="1"/>
    <col min="5392" max="5632" width="11.453125" style="1"/>
    <col min="5633" max="5633" width="18.7265625" style="1" customWidth="1"/>
    <col min="5634" max="5634" width="35.7265625" style="1" customWidth="1"/>
    <col min="5635" max="5635" width="68" style="1" customWidth="1"/>
    <col min="5636" max="5636" width="15.54296875" style="1" customWidth="1"/>
    <col min="5637" max="5637" width="15.1796875" style="1" customWidth="1"/>
    <col min="5638" max="5645" width="16.453125" style="1" customWidth="1"/>
    <col min="5646" max="5647" width="15.1796875" style="1" customWidth="1"/>
    <col min="5648" max="5888" width="11.453125" style="1"/>
    <col min="5889" max="5889" width="18.7265625" style="1" customWidth="1"/>
    <col min="5890" max="5890" width="35.7265625" style="1" customWidth="1"/>
    <col min="5891" max="5891" width="68" style="1" customWidth="1"/>
    <col min="5892" max="5892" width="15.54296875" style="1" customWidth="1"/>
    <col min="5893" max="5893" width="15.1796875" style="1" customWidth="1"/>
    <col min="5894" max="5901" width="16.453125" style="1" customWidth="1"/>
    <col min="5902" max="5903" width="15.1796875" style="1" customWidth="1"/>
    <col min="5904" max="6144" width="11.453125" style="1"/>
    <col min="6145" max="6145" width="18.7265625" style="1" customWidth="1"/>
    <col min="6146" max="6146" width="35.7265625" style="1" customWidth="1"/>
    <col min="6147" max="6147" width="68" style="1" customWidth="1"/>
    <col min="6148" max="6148" width="15.54296875" style="1" customWidth="1"/>
    <col min="6149" max="6149" width="15.1796875" style="1" customWidth="1"/>
    <col min="6150" max="6157" width="16.453125" style="1" customWidth="1"/>
    <col min="6158" max="6159" width="15.1796875" style="1" customWidth="1"/>
    <col min="6160" max="6400" width="11.453125" style="1"/>
    <col min="6401" max="6401" width="18.7265625" style="1" customWidth="1"/>
    <col min="6402" max="6402" width="35.7265625" style="1" customWidth="1"/>
    <col min="6403" max="6403" width="68" style="1" customWidth="1"/>
    <col min="6404" max="6404" width="15.54296875" style="1" customWidth="1"/>
    <col min="6405" max="6405" width="15.1796875" style="1" customWidth="1"/>
    <col min="6406" max="6413" width="16.453125" style="1" customWidth="1"/>
    <col min="6414" max="6415" width="15.1796875" style="1" customWidth="1"/>
    <col min="6416" max="6656" width="11.453125" style="1"/>
    <col min="6657" max="6657" width="18.7265625" style="1" customWidth="1"/>
    <col min="6658" max="6658" width="35.7265625" style="1" customWidth="1"/>
    <col min="6659" max="6659" width="68" style="1" customWidth="1"/>
    <col min="6660" max="6660" width="15.54296875" style="1" customWidth="1"/>
    <col min="6661" max="6661" width="15.1796875" style="1" customWidth="1"/>
    <col min="6662" max="6669" width="16.453125" style="1" customWidth="1"/>
    <col min="6670" max="6671" width="15.1796875" style="1" customWidth="1"/>
    <col min="6672" max="6912" width="11.453125" style="1"/>
    <col min="6913" max="6913" width="18.7265625" style="1" customWidth="1"/>
    <col min="6914" max="6914" width="35.7265625" style="1" customWidth="1"/>
    <col min="6915" max="6915" width="68" style="1" customWidth="1"/>
    <col min="6916" max="6916" width="15.54296875" style="1" customWidth="1"/>
    <col min="6917" max="6917" width="15.1796875" style="1" customWidth="1"/>
    <col min="6918" max="6925" width="16.453125" style="1" customWidth="1"/>
    <col min="6926" max="6927" width="15.1796875" style="1" customWidth="1"/>
    <col min="6928" max="7168" width="11.453125" style="1"/>
    <col min="7169" max="7169" width="18.7265625" style="1" customWidth="1"/>
    <col min="7170" max="7170" width="35.7265625" style="1" customWidth="1"/>
    <col min="7171" max="7171" width="68" style="1" customWidth="1"/>
    <col min="7172" max="7172" width="15.54296875" style="1" customWidth="1"/>
    <col min="7173" max="7173" width="15.1796875" style="1" customWidth="1"/>
    <col min="7174" max="7181" width="16.453125" style="1" customWidth="1"/>
    <col min="7182" max="7183" width="15.1796875" style="1" customWidth="1"/>
    <col min="7184" max="7424" width="11.453125" style="1"/>
    <col min="7425" max="7425" width="18.7265625" style="1" customWidth="1"/>
    <col min="7426" max="7426" width="35.7265625" style="1" customWidth="1"/>
    <col min="7427" max="7427" width="68" style="1" customWidth="1"/>
    <col min="7428" max="7428" width="15.54296875" style="1" customWidth="1"/>
    <col min="7429" max="7429" width="15.1796875" style="1" customWidth="1"/>
    <col min="7430" max="7437" width="16.453125" style="1" customWidth="1"/>
    <col min="7438" max="7439" width="15.1796875" style="1" customWidth="1"/>
    <col min="7440" max="7680" width="11.453125" style="1"/>
    <col min="7681" max="7681" width="18.7265625" style="1" customWidth="1"/>
    <col min="7682" max="7682" width="35.7265625" style="1" customWidth="1"/>
    <col min="7683" max="7683" width="68" style="1" customWidth="1"/>
    <col min="7684" max="7684" width="15.54296875" style="1" customWidth="1"/>
    <col min="7685" max="7685" width="15.1796875" style="1" customWidth="1"/>
    <col min="7686" max="7693" width="16.453125" style="1" customWidth="1"/>
    <col min="7694" max="7695" width="15.1796875" style="1" customWidth="1"/>
    <col min="7696" max="7936" width="11.453125" style="1"/>
    <col min="7937" max="7937" width="18.7265625" style="1" customWidth="1"/>
    <col min="7938" max="7938" width="35.7265625" style="1" customWidth="1"/>
    <col min="7939" max="7939" width="68" style="1" customWidth="1"/>
    <col min="7940" max="7940" width="15.54296875" style="1" customWidth="1"/>
    <col min="7941" max="7941" width="15.1796875" style="1" customWidth="1"/>
    <col min="7942" max="7949" width="16.453125" style="1" customWidth="1"/>
    <col min="7950" max="7951" width="15.1796875" style="1" customWidth="1"/>
    <col min="7952" max="8192" width="11.453125" style="1"/>
    <col min="8193" max="8193" width="18.7265625" style="1" customWidth="1"/>
    <col min="8194" max="8194" width="35.7265625" style="1" customWidth="1"/>
    <col min="8195" max="8195" width="68" style="1" customWidth="1"/>
    <col min="8196" max="8196" width="15.54296875" style="1" customWidth="1"/>
    <col min="8197" max="8197" width="15.1796875" style="1" customWidth="1"/>
    <col min="8198" max="8205" width="16.453125" style="1" customWidth="1"/>
    <col min="8206" max="8207" width="15.1796875" style="1" customWidth="1"/>
    <col min="8208" max="8448" width="11.453125" style="1"/>
    <col min="8449" max="8449" width="18.7265625" style="1" customWidth="1"/>
    <col min="8450" max="8450" width="35.7265625" style="1" customWidth="1"/>
    <col min="8451" max="8451" width="68" style="1" customWidth="1"/>
    <col min="8452" max="8452" width="15.54296875" style="1" customWidth="1"/>
    <col min="8453" max="8453" width="15.1796875" style="1" customWidth="1"/>
    <col min="8454" max="8461" width="16.453125" style="1" customWidth="1"/>
    <col min="8462" max="8463" width="15.1796875" style="1" customWidth="1"/>
    <col min="8464" max="8704" width="11.453125" style="1"/>
    <col min="8705" max="8705" width="18.7265625" style="1" customWidth="1"/>
    <col min="8706" max="8706" width="35.7265625" style="1" customWidth="1"/>
    <col min="8707" max="8707" width="68" style="1" customWidth="1"/>
    <col min="8708" max="8708" width="15.54296875" style="1" customWidth="1"/>
    <col min="8709" max="8709" width="15.1796875" style="1" customWidth="1"/>
    <col min="8710" max="8717" width="16.453125" style="1" customWidth="1"/>
    <col min="8718" max="8719" width="15.1796875" style="1" customWidth="1"/>
    <col min="8720" max="8960" width="11.453125" style="1"/>
    <col min="8961" max="8961" width="18.7265625" style="1" customWidth="1"/>
    <col min="8962" max="8962" width="35.7265625" style="1" customWidth="1"/>
    <col min="8963" max="8963" width="68" style="1" customWidth="1"/>
    <col min="8964" max="8964" width="15.54296875" style="1" customWidth="1"/>
    <col min="8965" max="8965" width="15.1796875" style="1" customWidth="1"/>
    <col min="8966" max="8973" width="16.453125" style="1" customWidth="1"/>
    <col min="8974" max="8975" width="15.1796875" style="1" customWidth="1"/>
    <col min="8976" max="9216" width="11.453125" style="1"/>
    <col min="9217" max="9217" width="18.7265625" style="1" customWidth="1"/>
    <col min="9218" max="9218" width="35.7265625" style="1" customWidth="1"/>
    <col min="9219" max="9219" width="68" style="1" customWidth="1"/>
    <col min="9220" max="9220" width="15.54296875" style="1" customWidth="1"/>
    <col min="9221" max="9221" width="15.1796875" style="1" customWidth="1"/>
    <col min="9222" max="9229" width="16.453125" style="1" customWidth="1"/>
    <col min="9230" max="9231" width="15.1796875" style="1" customWidth="1"/>
    <col min="9232" max="9472" width="11.453125" style="1"/>
    <col min="9473" max="9473" width="18.7265625" style="1" customWidth="1"/>
    <col min="9474" max="9474" width="35.7265625" style="1" customWidth="1"/>
    <col min="9475" max="9475" width="68" style="1" customWidth="1"/>
    <col min="9476" max="9476" width="15.54296875" style="1" customWidth="1"/>
    <col min="9477" max="9477" width="15.1796875" style="1" customWidth="1"/>
    <col min="9478" max="9485" width="16.453125" style="1" customWidth="1"/>
    <col min="9486" max="9487" width="15.1796875" style="1" customWidth="1"/>
    <col min="9488" max="9728" width="11.453125" style="1"/>
    <col min="9729" max="9729" width="18.7265625" style="1" customWidth="1"/>
    <col min="9730" max="9730" width="35.7265625" style="1" customWidth="1"/>
    <col min="9731" max="9731" width="68" style="1" customWidth="1"/>
    <col min="9732" max="9732" width="15.54296875" style="1" customWidth="1"/>
    <col min="9733" max="9733" width="15.1796875" style="1" customWidth="1"/>
    <col min="9734" max="9741" width="16.453125" style="1" customWidth="1"/>
    <col min="9742" max="9743" width="15.1796875" style="1" customWidth="1"/>
    <col min="9744" max="9984" width="11.453125" style="1"/>
    <col min="9985" max="9985" width="18.7265625" style="1" customWidth="1"/>
    <col min="9986" max="9986" width="35.7265625" style="1" customWidth="1"/>
    <col min="9987" max="9987" width="68" style="1" customWidth="1"/>
    <col min="9988" max="9988" width="15.54296875" style="1" customWidth="1"/>
    <col min="9989" max="9989" width="15.1796875" style="1" customWidth="1"/>
    <col min="9990" max="9997" width="16.453125" style="1" customWidth="1"/>
    <col min="9998" max="9999" width="15.1796875" style="1" customWidth="1"/>
    <col min="10000" max="10240" width="11.453125" style="1"/>
    <col min="10241" max="10241" width="18.7265625" style="1" customWidth="1"/>
    <col min="10242" max="10242" width="35.7265625" style="1" customWidth="1"/>
    <col min="10243" max="10243" width="68" style="1" customWidth="1"/>
    <col min="10244" max="10244" width="15.54296875" style="1" customWidth="1"/>
    <col min="10245" max="10245" width="15.1796875" style="1" customWidth="1"/>
    <col min="10246" max="10253" width="16.453125" style="1" customWidth="1"/>
    <col min="10254" max="10255" width="15.1796875" style="1" customWidth="1"/>
    <col min="10256" max="10496" width="11.453125" style="1"/>
    <col min="10497" max="10497" width="18.7265625" style="1" customWidth="1"/>
    <col min="10498" max="10498" width="35.7265625" style="1" customWidth="1"/>
    <col min="10499" max="10499" width="68" style="1" customWidth="1"/>
    <col min="10500" max="10500" width="15.54296875" style="1" customWidth="1"/>
    <col min="10501" max="10501" width="15.1796875" style="1" customWidth="1"/>
    <col min="10502" max="10509" width="16.453125" style="1" customWidth="1"/>
    <col min="10510" max="10511" width="15.1796875" style="1" customWidth="1"/>
    <col min="10512" max="10752" width="11.453125" style="1"/>
    <col min="10753" max="10753" width="18.7265625" style="1" customWidth="1"/>
    <col min="10754" max="10754" width="35.7265625" style="1" customWidth="1"/>
    <col min="10755" max="10755" width="68" style="1" customWidth="1"/>
    <col min="10756" max="10756" width="15.54296875" style="1" customWidth="1"/>
    <col min="10757" max="10757" width="15.1796875" style="1" customWidth="1"/>
    <col min="10758" max="10765" width="16.453125" style="1" customWidth="1"/>
    <col min="10766" max="10767" width="15.1796875" style="1" customWidth="1"/>
    <col min="10768" max="11008" width="11.453125" style="1"/>
    <col min="11009" max="11009" width="18.7265625" style="1" customWidth="1"/>
    <col min="11010" max="11010" width="35.7265625" style="1" customWidth="1"/>
    <col min="11011" max="11011" width="68" style="1" customWidth="1"/>
    <col min="11012" max="11012" width="15.54296875" style="1" customWidth="1"/>
    <col min="11013" max="11013" width="15.1796875" style="1" customWidth="1"/>
    <col min="11014" max="11021" width="16.453125" style="1" customWidth="1"/>
    <col min="11022" max="11023" width="15.1796875" style="1" customWidth="1"/>
    <col min="11024" max="11264" width="11.453125" style="1"/>
    <col min="11265" max="11265" width="18.7265625" style="1" customWidth="1"/>
    <col min="11266" max="11266" width="35.7265625" style="1" customWidth="1"/>
    <col min="11267" max="11267" width="68" style="1" customWidth="1"/>
    <col min="11268" max="11268" width="15.54296875" style="1" customWidth="1"/>
    <col min="11269" max="11269" width="15.1796875" style="1" customWidth="1"/>
    <col min="11270" max="11277" width="16.453125" style="1" customWidth="1"/>
    <col min="11278" max="11279" width="15.1796875" style="1" customWidth="1"/>
    <col min="11280" max="11520" width="11.453125" style="1"/>
    <col min="11521" max="11521" width="18.7265625" style="1" customWidth="1"/>
    <col min="11522" max="11522" width="35.7265625" style="1" customWidth="1"/>
    <col min="11523" max="11523" width="68" style="1" customWidth="1"/>
    <col min="11524" max="11524" width="15.54296875" style="1" customWidth="1"/>
    <col min="11525" max="11525" width="15.1796875" style="1" customWidth="1"/>
    <col min="11526" max="11533" width="16.453125" style="1" customWidth="1"/>
    <col min="11534" max="11535" width="15.1796875" style="1" customWidth="1"/>
    <col min="11536" max="11776" width="11.453125" style="1"/>
    <col min="11777" max="11777" width="18.7265625" style="1" customWidth="1"/>
    <col min="11778" max="11778" width="35.7265625" style="1" customWidth="1"/>
    <col min="11779" max="11779" width="68" style="1" customWidth="1"/>
    <col min="11780" max="11780" width="15.54296875" style="1" customWidth="1"/>
    <col min="11781" max="11781" width="15.1796875" style="1" customWidth="1"/>
    <col min="11782" max="11789" width="16.453125" style="1" customWidth="1"/>
    <col min="11790" max="11791" width="15.1796875" style="1" customWidth="1"/>
    <col min="11792" max="12032" width="11.453125" style="1"/>
    <col min="12033" max="12033" width="18.7265625" style="1" customWidth="1"/>
    <col min="12034" max="12034" width="35.7265625" style="1" customWidth="1"/>
    <col min="12035" max="12035" width="68" style="1" customWidth="1"/>
    <col min="12036" max="12036" width="15.54296875" style="1" customWidth="1"/>
    <col min="12037" max="12037" width="15.1796875" style="1" customWidth="1"/>
    <col min="12038" max="12045" width="16.453125" style="1" customWidth="1"/>
    <col min="12046" max="12047" width="15.1796875" style="1" customWidth="1"/>
    <col min="12048" max="12288" width="11.453125" style="1"/>
    <col min="12289" max="12289" width="18.7265625" style="1" customWidth="1"/>
    <col min="12290" max="12290" width="35.7265625" style="1" customWidth="1"/>
    <col min="12291" max="12291" width="68" style="1" customWidth="1"/>
    <col min="12292" max="12292" width="15.54296875" style="1" customWidth="1"/>
    <col min="12293" max="12293" width="15.1796875" style="1" customWidth="1"/>
    <col min="12294" max="12301" width="16.453125" style="1" customWidth="1"/>
    <col min="12302" max="12303" width="15.1796875" style="1" customWidth="1"/>
    <col min="12304" max="12544" width="11.453125" style="1"/>
    <col min="12545" max="12545" width="18.7265625" style="1" customWidth="1"/>
    <col min="12546" max="12546" width="35.7265625" style="1" customWidth="1"/>
    <col min="12547" max="12547" width="68" style="1" customWidth="1"/>
    <col min="12548" max="12548" width="15.54296875" style="1" customWidth="1"/>
    <col min="12549" max="12549" width="15.1796875" style="1" customWidth="1"/>
    <col min="12550" max="12557" width="16.453125" style="1" customWidth="1"/>
    <col min="12558" max="12559" width="15.1796875" style="1" customWidth="1"/>
    <col min="12560" max="12800" width="11.453125" style="1"/>
    <col min="12801" max="12801" width="18.7265625" style="1" customWidth="1"/>
    <col min="12802" max="12802" width="35.7265625" style="1" customWidth="1"/>
    <col min="12803" max="12803" width="68" style="1" customWidth="1"/>
    <col min="12804" max="12804" width="15.54296875" style="1" customWidth="1"/>
    <col min="12805" max="12805" width="15.1796875" style="1" customWidth="1"/>
    <col min="12806" max="12813" width="16.453125" style="1" customWidth="1"/>
    <col min="12814" max="12815" width="15.1796875" style="1" customWidth="1"/>
    <col min="12816" max="13056" width="11.453125" style="1"/>
    <col min="13057" max="13057" width="18.7265625" style="1" customWidth="1"/>
    <col min="13058" max="13058" width="35.7265625" style="1" customWidth="1"/>
    <col min="13059" max="13059" width="68" style="1" customWidth="1"/>
    <col min="13060" max="13060" width="15.54296875" style="1" customWidth="1"/>
    <col min="13061" max="13061" width="15.1796875" style="1" customWidth="1"/>
    <col min="13062" max="13069" width="16.453125" style="1" customWidth="1"/>
    <col min="13070" max="13071" width="15.1796875" style="1" customWidth="1"/>
    <col min="13072" max="13312" width="11.453125" style="1"/>
    <col min="13313" max="13313" width="18.7265625" style="1" customWidth="1"/>
    <col min="13314" max="13314" width="35.7265625" style="1" customWidth="1"/>
    <col min="13315" max="13315" width="68" style="1" customWidth="1"/>
    <col min="13316" max="13316" width="15.54296875" style="1" customWidth="1"/>
    <col min="13317" max="13317" width="15.1796875" style="1" customWidth="1"/>
    <col min="13318" max="13325" width="16.453125" style="1" customWidth="1"/>
    <col min="13326" max="13327" width="15.1796875" style="1" customWidth="1"/>
    <col min="13328" max="13568" width="11.453125" style="1"/>
    <col min="13569" max="13569" width="18.7265625" style="1" customWidth="1"/>
    <col min="13570" max="13570" width="35.7265625" style="1" customWidth="1"/>
    <col min="13571" max="13571" width="68" style="1" customWidth="1"/>
    <col min="13572" max="13572" width="15.54296875" style="1" customWidth="1"/>
    <col min="13573" max="13573" width="15.1796875" style="1" customWidth="1"/>
    <col min="13574" max="13581" width="16.453125" style="1" customWidth="1"/>
    <col min="13582" max="13583" width="15.1796875" style="1" customWidth="1"/>
    <col min="13584" max="13824" width="11.453125" style="1"/>
    <col min="13825" max="13825" width="18.7265625" style="1" customWidth="1"/>
    <col min="13826" max="13826" width="35.7265625" style="1" customWidth="1"/>
    <col min="13827" max="13827" width="68" style="1" customWidth="1"/>
    <col min="13828" max="13828" width="15.54296875" style="1" customWidth="1"/>
    <col min="13829" max="13829" width="15.1796875" style="1" customWidth="1"/>
    <col min="13830" max="13837" width="16.453125" style="1" customWidth="1"/>
    <col min="13838" max="13839" width="15.1796875" style="1" customWidth="1"/>
    <col min="13840" max="14080" width="11.453125" style="1"/>
    <col min="14081" max="14081" width="18.7265625" style="1" customWidth="1"/>
    <col min="14082" max="14082" width="35.7265625" style="1" customWidth="1"/>
    <col min="14083" max="14083" width="68" style="1" customWidth="1"/>
    <col min="14084" max="14084" width="15.54296875" style="1" customWidth="1"/>
    <col min="14085" max="14085" width="15.1796875" style="1" customWidth="1"/>
    <col min="14086" max="14093" width="16.453125" style="1" customWidth="1"/>
    <col min="14094" max="14095" width="15.1796875" style="1" customWidth="1"/>
    <col min="14096" max="14336" width="11.453125" style="1"/>
    <col min="14337" max="14337" width="18.7265625" style="1" customWidth="1"/>
    <col min="14338" max="14338" width="35.7265625" style="1" customWidth="1"/>
    <col min="14339" max="14339" width="68" style="1" customWidth="1"/>
    <col min="14340" max="14340" width="15.54296875" style="1" customWidth="1"/>
    <col min="14341" max="14341" width="15.1796875" style="1" customWidth="1"/>
    <col min="14342" max="14349" width="16.453125" style="1" customWidth="1"/>
    <col min="14350" max="14351" width="15.1796875" style="1" customWidth="1"/>
    <col min="14352" max="14592" width="11.453125" style="1"/>
    <col min="14593" max="14593" width="18.7265625" style="1" customWidth="1"/>
    <col min="14594" max="14594" width="35.7265625" style="1" customWidth="1"/>
    <col min="14595" max="14595" width="68" style="1" customWidth="1"/>
    <col min="14596" max="14596" width="15.54296875" style="1" customWidth="1"/>
    <col min="14597" max="14597" width="15.1796875" style="1" customWidth="1"/>
    <col min="14598" max="14605" width="16.453125" style="1" customWidth="1"/>
    <col min="14606" max="14607" width="15.1796875" style="1" customWidth="1"/>
    <col min="14608" max="14848" width="11.453125" style="1"/>
    <col min="14849" max="14849" width="18.7265625" style="1" customWidth="1"/>
    <col min="14850" max="14850" width="35.7265625" style="1" customWidth="1"/>
    <col min="14851" max="14851" width="68" style="1" customWidth="1"/>
    <col min="14852" max="14852" width="15.54296875" style="1" customWidth="1"/>
    <col min="14853" max="14853" width="15.1796875" style="1" customWidth="1"/>
    <col min="14854" max="14861" width="16.453125" style="1" customWidth="1"/>
    <col min="14862" max="14863" width="15.1796875" style="1" customWidth="1"/>
    <col min="14864" max="15104" width="11.453125" style="1"/>
    <col min="15105" max="15105" width="18.7265625" style="1" customWidth="1"/>
    <col min="15106" max="15106" width="35.7265625" style="1" customWidth="1"/>
    <col min="15107" max="15107" width="68" style="1" customWidth="1"/>
    <col min="15108" max="15108" width="15.54296875" style="1" customWidth="1"/>
    <col min="15109" max="15109" width="15.1796875" style="1" customWidth="1"/>
    <col min="15110" max="15117" width="16.453125" style="1" customWidth="1"/>
    <col min="15118" max="15119" width="15.1796875" style="1" customWidth="1"/>
    <col min="15120" max="15360" width="11.453125" style="1"/>
    <col min="15361" max="15361" width="18.7265625" style="1" customWidth="1"/>
    <col min="15362" max="15362" width="35.7265625" style="1" customWidth="1"/>
    <col min="15363" max="15363" width="68" style="1" customWidth="1"/>
    <col min="15364" max="15364" width="15.54296875" style="1" customWidth="1"/>
    <col min="15365" max="15365" width="15.1796875" style="1" customWidth="1"/>
    <col min="15366" max="15373" width="16.453125" style="1" customWidth="1"/>
    <col min="15374" max="15375" width="15.1796875" style="1" customWidth="1"/>
    <col min="15376" max="15616" width="11.453125" style="1"/>
    <col min="15617" max="15617" width="18.7265625" style="1" customWidth="1"/>
    <col min="15618" max="15618" width="35.7265625" style="1" customWidth="1"/>
    <col min="15619" max="15619" width="68" style="1" customWidth="1"/>
    <col min="15620" max="15620" width="15.54296875" style="1" customWidth="1"/>
    <col min="15621" max="15621" width="15.1796875" style="1" customWidth="1"/>
    <col min="15622" max="15629" width="16.453125" style="1" customWidth="1"/>
    <col min="15630" max="15631" width="15.1796875" style="1" customWidth="1"/>
    <col min="15632" max="15872" width="11.453125" style="1"/>
    <col min="15873" max="15873" width="18.7265625" style="1" customWidth="1"/>
    <col min="15874" max="15874" width="35.7265625" style="1" customWidth="1"/>
    <col min="15875" max="15875" width="68" style="1" customWidth="1"/>
    <col min="15876" max="15876" width="15.54296875" style="1" customWidth="1"/>
    <col min="15877" max="15877" width="15.1796875" style="1" customWidth="1"/>
    <col min="15878" max="15885" width="16.453125" style="1" customWidth="1"/>
    <col min="15886" max="15887" width="15.1796875" style="1" customWidth="1"/>
    <col min="15888" max="16128" width="11.453125" style="1"/>
    <col min="16129" max="16129" width="18.7265625" style="1" customWidth="1"/>
    <col min="16130" max="16130" width="35.7265625" style="1" customWidth="1"/>
    <col min="16131" max="16131" width="68" style="1" customWidth="1"/>
    <col min="16132" max="16132" width="15.54296875" style="1" customWidth="1"/>
    <col min="16133" max="16133" width="15.1796875" style="1" customWidth="1"/>
    <col min="16134" max="16141" width="16.453125" style="1" customWidth="1"/>
    <col min="16142" max="16143" width="15.1796875" style="1" customWidth="1"/>
    <col min="16144" max="16384" width="11.453125" style="1"/>
  </cols>
  <sheetData>
    <row r="1" spans="1:15" ht="15" customHeight="1" x14ac:dyDescent="0.35"/>
    <row r="2" spans="1:15" ht="33" customHeight="1" x14ac:dyDescent="0.35">
      <c r="A2"/>
      <c r="B2" s="220" t="s">
        <v>0</v>
      </c>
      <c r="C2" s="220"/>
      <c r="D2" s="220"/>
      <c r="E2" s="220"/>
      <c r="F2" s="220"/>
      <c r="G2" s="220"/>
      <c r="H2" s="220"/>
      <c r="I2" s="220"/>
      <c r="J2" s="220"/>
      <c r="K2" s="220"/>
      <c r="L2" s="220"/>
      <c r="M2" s="220"/>
      <c r="N2" s="220"/>
      <c r="O2" s="220"/>
    </row>
    <row r="3" spans="1:15" ht="22" customHeight="1" x14ac:dyDescent="0.35">
      <c r="B3" s="221" t="s">
        <v>1</v>
      </c>
      <c r="C3" s="221"/>
      <c r="D3" s="221"/>
      <c r="E3" s="221"/>
      <c r="F3" s="221"/>
      <c r="G3" s="221"/>
      <c r="H3" s="221"/>
      <c r="I3" s="221"/>
      <c r="J3" s="221"/>
      <c r="K3" s="221"/>
      <c r="L3" s="221"/>
      <c r="M3" s="221"/>
      <c r="N3" s="221"/>
      <c r="O3" s="221"/>
    </row>
    <row r="4" spans="1:15" ht="22.4" customHeight="1" x14ac:dyDescent="0.35">
      <c r="B4" s="222" t="s">
        <v>2</v>
      </c>
      <c r="C4" s="222"/>
      <c r="D4" s="222"/>
      <c r="E4" s="222"/>
      <c r="F4" s="222"/>
      <c r="G4" s="222"/>
      <c r="H4" s="222"/>
      <c r="I4" s="222"/>
      <c r="J4" s="222"/>
      <c r="K4" s="222"/>
      <c r="L4" s="222"/>
      <c r="M4" s="222"/>
      <c r="N4" s="222"/>
      <c r="O4" s="222"/>
    </row>
    <row r="5" spans="1:15" ht="22.4" customHeight="1" x14ac:dyDescent="0.35">
      <c r="B5" s="222" t="s">
        <v>130</v>
      </c>
      <c r="C5" s="222"/>
      <c r="D5" s="222"/>
      <c r="E5" s="222"/>
      <c r="F5" s="222"/>
      <c r="G5" s="222"/>
      <c r="H5" s="222"/>
      <c r="I5" s="222"/>
      <c r="J5" s="222"/>
      <c r="K5" s="222"/>
      <c r="L5" s="222"/>
      <c r="M5" s="222"/>
      <c r="N5" s="222"/>
      <c r="O5" s="222"/>
    </row>
    <row r="6" spans="1:15" ht="10.4" customHeight="1" x14ac:dyDescent="0.35">
      <c r="B6" s="45"/>
      <c r="C6" s="45"/>
      <c r="D6" s="45"/>
      <c r="E6" s="46"/>
      <c r="F6" s="46"/>
      <c r="G6" s="46"/>
      <c r="H6" s="45"/>
      <c r="I6" s="45"/>
      <c r="J6" s="45"/>
      <c r="K6" s="45"/>
      <c r="L6" s="45"/>
      <c r="M6" s="45"/>
      <c r="N6" s="45"/>
      <c r="O6" s="45"/>
    </row>
    <row r="7" spans="1:15" ht="55" customHeight="1" x14ac:dyDescent="0.35">
      <c r="B7" s="223" t="s">
        <v>368</v>
      </c>
      <c r="C7" s="223"/>
      <c r="D7" s="223"/>
      <c r="E7" s="223"/>
      <c r="F7" s="223"/>
      <c r="G7" s="223"/>
      <c r="H7" s="223"/>
      <c r="I7" s="223"/>
      <c r="J7" s="223"/>
      <c r="K7" s="223"/>
      <c r="L7" s="223"/>
      <c r="M7" s="223"/>
      <c r="N7" s="223"/>
      <c r="O7" s="223"/>
    </row>
    <row r="8" spans="1:15" ht="10" customHeight="1" x14ac:dyDescent="0.35">
      <c r="B8" s="5"/>
      <c r="C8" s="5"/>
      <c r="D8" s="5"/>
      <c r="E8" s="6"/>
      <c r="F8" s="6"/>
      <c r="G8" s="6"/>
      <c r="H8" s="5"/>
      <c r="I8" s="5"/>
      <c r="J8" s="5"/>
      <c r="K8" s="5"/>
      <c r="L8" s="5"/>
      <c r="M8" s="5"/>
      <c r="N8" s="5"/>
      <c r="O8" s="5"/>
    </row>
    <row r="9" spans="1:15" ht="25" customHeight="1" x14ac:dyDescent="0.35">
      <c r="B9" s="218" t="s">
        <v>3</v>
      </c>
      <c r="C9" s="219"/>
      <c r="D9" s="219"/>
      <c r="E9" s="219"/>
      <c r="F9" s="219"/>
      <c r="G9" s="219"/>
      <c r="H9" s="219"/>
      <c r="I9" s="219"/>
      <c r="J9" s="219"/>
      <c r="K9" s="219"/>
      <c r="L9" s="219"/>
      <c r="M9" s="219"/>
      <c r="N9" s="219"/>
      <c r="O9" s="219"/>
    </row>
    <row r="10" spans="1:15" ht="29.15" customHeight="1" x14ac:dyDescent="0.35">
      <c r="B10" s="199" t="s">
        <v>4</v>
      </c>
      <c r="C10" s="199"/>
      <c r="D10" s="199"/>
      <c r="E10" s="199"/>
      <c r="F10" s="199"/>
      <c r="G10" s="199"/>
      <c r="H10" s="199"/>
      <c r="I10" s="199"/>
      <c r="J10" s="199"/>
      <c r="K10" s="199"/>
      <c r="L10" s="199"/>
      <c r="M10" s="199"/>
      <c r="N10" s="199"/>
      <c r="O10" s="199"/>
    </row>
    <row r="11" spans="1:15" ht="29.15" customHeight="1" x14ac:dyDescent="0.35">
      <c r="B11" s="199" t="s">
        <v>5</v>
      </c>
      <c r="C11" s="199"/>
      <c r="D11" s="199"/>
      <c r="E11" s="199"/>
      <c r="F11" s="199"/>
      <c r="G11" s="199"/>
      <c r="H11" s="199"/>
      <c r="I11" s="199"/>
      <c r="J11" s="199"/>
      <c r="K11" s="199"/>
      <c r="L11" s="199"/>
      <c r="M11" s="199"/>
      <c r="N11" s="199"/>
      <c r="O11" s="199"/>
    </row>
    <row r="12" spans="1:15" ht="29.15" customHeight="1" x14ac:dyDescent="0.35">
      <c r="B12" s="199" t="s">
        <v>6</v>
      </c>
      <c r="C12" s="199"/>
      <c r="D12" s="199"/>
      <c r="E12" s="199"/>
      <c r="F12" s="199"/>
      <c r="G12" s="199"/>
      <c r="H12" s="199"/>
      <c r="I12" s="199"/>
      <c r="J12" s="199"/>
      <c r="K12" s="199"/>
      <c r="L12" s="199"/>
      <c r="M12" s="199"/>
      <c r="N12" s="199"/>
      <c r="O12" s="199"/>
    </row>
    <row r="13" spans="1:15" ht="42" customHeight="1" x14ac:dyDescent="0.35">
      <c r="B13" s="200" t="s">
        <v>7</v>
      </c>
      <c r="C13" s="200"/>
      <c r="D13" s="200"/>
      <c r="E13" s="200"/>
      <c r="F13" s="200"/>
      <c r="G13" s="200"/>
      <c r="H13" s="200"/>
      <c r="I13" s="200"/>
      <c r="J13" s="200"/>
      <c r="K13" s="200"/>
      <c r="L13" s="200"/>
      <c r="M13" s="200"/>
      <c r="N13" s="200"/>
      <c r="O13" s="200"/>
    </row>
    <row r="14" spans="1:15" x14ac:dyDescent="0.35">
      <c r="B14" s="7"/>
      <c r="C14" s="7"/>
      <c r="D14" s="7"/>
      <c r="E14" s="8"/>
      <c r="F14" s="8"/>
      <c r="G14" s="8"/>
      <c r="H14" s="7"/>
      <c r="I14" s="7"/>
      <c r="J14" s="7"/>
      <c r="K14" s="7"/>
      <c r="L14" s="7"/>
      <c r="M14" s="7"/>
      <c r="N14" s="7"/>
      <c r="O14" s="7"/>
    </row>
    <row r="16" spans="1:15" ht="30" x14ac:dyDescent="0.35">
      <c r="B16" s="201" t="s">
        <v>8</v>
      </c>
      <c r="C16" s="202"/>
      <c r="D16" s="202"/>
      <c r="E16" s="202"/>
      <c r="F16" s="202"/>
      <c r="G16" s="202"/>
      <c r="H16" s="202"/>
      <c r="I16" s="202"/>
      <c r="J16" s="202"/>
      <c r="K16" s="202"/>
      <c r="L16" s="202"/>
      <c r="M16" s="202"/>
      <c r="N16" s="202"/>
      <c r="O16" s="203"/>
    </row>
    <row r="17" spans="1:15" s="9" customFormat="1" ht="37.5" customHeight="1" x14ac:dyDescent="0.35">
      <c r="A17" s="210" t="s">
        <v>9</v>
      </c>
      <c r="B17" s="212" t="s">
        <v>10</v>
      </c>
      <c r="C17" s="214" t="s">
        <v>11</v>
      </c>
      <c r="D17" s="214" t="s">
        <v>12</v>
      </c>
      <c r="E17" s="216" t="s">
        <v>13</v>
      </c>
      <c r="F17" s="204" t="s">
        <v>14</v>
      </c>
      <c r="G17" s="205"/>
      <c r="H17" s="204" t="s">
        <v>15</v>
      </c>
      <c r="I17" s="205"/>
      <c r="J17" s="204" t="s">
        <v>16</v>
      </c>
      <c r="K17" s="205"/>
      <c r="L17" s="204" t="s">
        <v>17</v>
      </c>
      <c r="M17" s="205"/>
      <c r="N17" s="206" t="s">
        <v>18</v>
      </c>
      <c r="O17" s="207"/>
    </row>
    <row r="18" spans="1:15" s="9" customFormat="1" ht="29.15" customHeight="1" x14ac:dyDescent="0.35">
      <c r="A18" s="211"/>
      <c r="B18" s="213"/>
      <c r="C18" s="215"/>
      <c r="D18" s="215"/>
      <c r="E18" s="217"/>
      <c r="F18" s="10" t="s">
        <v>19</v>
      </c>
      <c r="G18" s="10" t="s">
        <v>20</v>
      </c>
      <c r="H18" s="10" t="s">
        <v>19</v>
      </c>
      <c r="I18" s="10" t="s">
        <v>20</v>
      </c>
      <c r="J18" s="10" t="s">
        <v>19</v>
      </c>
      <c r="K18" s="10" t="s">
        <v>20</v>
      </c>
      <c r="L18" s="10" t="s">
        <v>19</v>
      </c>
      <c r="M18" s="10" t="s">
        <v>20</v>
      </c>
      <c r="N18" s="208"/>
      <c r="O18" s="209"/>
    </row>
    <row r="19" spans="1:15" s="9" customFormat="1" ht="29" x14ac:dyDescent="0.35">
      <c r="A19" s="11" t="s">
        <v>21</v>
      </c>
      <c r="B19" s="197" t="s">
        <v>22</v>
      </c>
      <c r="C19" s="198"/>
      <c r="D19" s="198"/>
      <c r="E19" s="198"/>
      <c r="F19" s="198"/>
      <c r="G19" s="198"/>
      <c r="H19" s="198"/>
      <c r="I19" s="198"/>
      <c r="J19" s="198"/>
      <c r="K19" s="198"/>
      <c r="L19" s="198"/>
      <c r="M19" s="198"/>
      <c r="N19" s="198"/>
      <c r="O19" s="198"/>
    </row>
    <row r="20" spans="1:15" s="9" customFormat="1" ht="130.5" x14ac:dyDescent="0.35">
      <c r="A20" s="12" t="s">
        <v>23</v>
      </c>
      <c r="B20" s="13" t="s">
        <v>24</v>
      </c>
      <c r="C20" s="14" t="s">
        <v>25</v>
      </c>
      <c r="D20" s="15" t="s">
        <v>26</v>
      </c>
      <c r="E20" s="16">
        <v>0</v>
      </c>
      <c r="F20" s="17">
        <v>0</v>
      </c>
      <c r="G20" s="18">
        <f>F20+(F20*E20)</f>
        <v>0</v>
      </c>
      <c r="H20" s="19">
        <v>0</v>
      </c>
      <c r="I20" s="20">
        <f>H20+(H20*E20)</f>
        <v>0</v>
      </c>
      <c r="J20" s="19">
        <v>0</v>
      </c>
      <c r="K20" s="20">
        <f>J20+(J20*E20)</f>
        <v>0</v>
      </c>
      <c r="L20" s="19">
        <v>0</v>
      </c>
      <c r="M20" s="20">
        <f>L20+(L20*E20)</f>
        <v>0</v>
      </c>
      <c r="N20" s="189"/>
      <c r="O20" s="190"/>
    </row>
    <row r="21" spans="1:15" s="9" customFormat="1" ht="130.5" x14ac:dyDescent="0.35">
      <c r="A21" s="12" t="s">
        <v>27</v>
      </c>
      <c r="B21" s="13" t="s">
        <v>28</v>
      </c>
      <c r="C21" s="14" t="s">
        <v>29</v>
      </c>
      <c r="D21" s="15" t="s">
        <v>26</v>
      </c>
      <c r="E21" s="16">
        <v>0</v>
      </c>
      <c r="F21" s="17">
        <v>0</v>
      </c>
      <c r="G21" s="18">
        <f t="shared" ref="G21:G37" si="0">F21+(F21*E21)</f>
        <v>0</v>
      </c>
      <c r="H21" s="19">
        <v>0</v>
      </c>
      <c r="I21" s="20">
        <f t="shared" ref="I21:I37" si="1">H21+(H21*E21)</f>
        <v>0</v>
      </c>
      <c r="J21" s="19">
        <v>0</v>
      </c>
      <c r="K21" s="20">
        <f t="shared" ref="K21:K37" si="2">J21+(J21*E21)</f>
        <v>0</v>
      </c>
      <c r="L21" s="19">
        <v>0</v>
      </c>
      <c r="M21" s="20">
        <f t="shared" ref="M21:M37" si="3">L21+(L21*E21)</f>
        <v>0</v>
      </c>
      <c r="N21" s="189"/>
      <c r="O21" s="190"/>
    </row>
    <row r="22" spans="1:15" s="9" customFormat="1" ht="130.5" x14ac:dyDescent="0.35">
      <c r="A22" s="12" t="s">
        <v>30</v>
      </c>
      <c r="B22" s="13" t="s">
        <v>31</v>
      </c>
      <c r="C22" s="14" t="s">
        <v>32</v>
      </c>
      <c r="D22" s="15" t="s">
        <v>26</v>
      </c>
      <c r="E22" s="16">
        <v>0</v>
      </c>
      <c r="F22" s="17">
        <v>0</v>
      </c>
      <c r="G22" s="18">
        <f t="shared" si="0"/>
        <v>0</v>
      </c>
      <c r="H22" s="19">
        <v>0</v>
      </c>
      <c r="I22" s="20">
        <f t="shared" si="1"/>
        <v>0</v>
      </c>
      <c r="J22" s="19">
        <v>0</v>
      </c>
      <c r="K22" s="20">
        <f t="shared" si="2"/>
        <v>0</v>
      </c>
      <c r="L22" s="19">
        <v>0</v>
      </c>
      <c r="M22" s="20">
        <f t="shared" si="3"/>
        <v>0</v>
      </c>
      <c r="N22" s="189"/>
      <c r="O22" s="190"/>
    </row>
    <row r="23" spans="1:15" s="9" customFormat="1" ht="130.5" x14ac:dyDescent="0.35">
      <c r="A23" s="12" t="s">
        <v>33</v>
      </c>
      <c r="B23" s="13" t="s">
        <v>34</v>
      </c>
      <c r="C23" s="14" t="s">
        <v>35</v>
      </c>
      <c r="D23" s="15" t="s">
        <v>26</v>
      </c>
      <c r="E23" s="16">
        <v>0</v>
      </c>
      <c r="F23" s="17">
        <v>0</v>
      </c>
      <c r="G23" s="18">
        <f t="shared" si="0"/>
        <v>0</v>
      </c>
      <c r="H23" s="19">
        <v>0</v>
      </c>
      <c r="I23" s="20">
        <f t="shared" si="1"/>
        <v>0</v>
      </c>
      <c r="J23" s="19">
        <v>0</v>
      </c>
      <c r="K23" s="20">
        <f t="shared" si="2"/>
        <v>0</v>
      </c>
      <c r="L23" s="19">
        <v>0</v>
      </c>
      <c r="M23" s="20">
        <f t="shared" si="3"/>
        <v>0</v>
      </c>
      <c r="N23" s="189"/>
      <c r="O23" s="190"/>
    </row>
    <row r="24" spans="1:15" s="9" customFormat="1" ht="52.5" x14ac:dyDescent="0.35">
      <c r="A24" s="21" t="s">
        <v>36</v>
      </c>
      <c r="B24" s="191" t="s">
        <v>37</v>
      </c>
      <c r="C24" s="192"/>
      <c r="D24" s="192"/>
      <c r="E24" s="192"/>
      <c r="F24" s="192"/>
      <c r="G24" s="192"/>
      <c r="H24" s="192"/>
      <c r="I24" s="192"/>
      <c r="J24" s="192"/>
      <c r="K24" s="192"/>
      <c r="L24" s="192"/>
      <c r="M24" s="192"/>
      <c r="N24" s="192"/>
      <c r="O24" s="192"/>
    </row>
    <row r="25" spans="1:15" s="9" customFormat="1" ht="87" x14ac:dyDescent="0.35">
      <c r="A25" s="22" t="s">
        <v>38</v>
      </c>
      <c r="B25" s="23" t="s">
        <v>39</v>
      </c>
      <c r="C25" s="24" t="s">
        <v>40</v>
      </c>
      <c r="D25" s="25" t="s">
        <v>41</v>
      </c>
      <c r="E25" s="16">
        <v>0</v>
      </c>
      <c r="F25" s="17">
        <v>0</v>
      </c>
      <c r="G25" s="18">
        <f t="shared" si="0"/>
        <v>0</v>
      </c>
      <c r="H25" s="19">
        <v>0</v>
      </c>
      <c r="I25" s="20">
        <f t="shared" si="1"/>
        <v>0</v>
      </c>
      <c r="J25" s="19">
        <v>0</v>
      </c>
      <c r="K25" s="20">
        <f t="shared" si="2"/>
        <v>0</v>
      </c>
      <c r="L25" s="19">
        <v>0</v>
      </c>
      <c r="M25" s="20">
        <f t="shared" si="3"/>
        <v>0</v>
      </c>
      <c r="N25" s="189"/>
      <c r="O25" s="190"/>
    </row>
    <row r="26" spans="1:15" s="9" customFormat="1" ht="87" x14ac:dyDescent="0.35">
      <c r="A26" s="22" t="s">
        <v>42</v>
      </c>
      <c r="B26" s="23" t="s">
        <v>43</v>
      </c>
      <c r="C26" s="24" t="s">
        <v>44</v>
      </c>
      <c r="D26" s="25" t="s">
        <v>41</v>
      </c>
      <c r="E26" s="16">
        <v>0</v>
      </c>
      <c r="F26" s="17">
        <v>0</v>
      </c>
      <c r="G26" s="18">
        <f t="shared" si="0"/>
        <v>0</v>
      </c>
      <c r="H26" s="19">
        <v>0</v>
      </c>
      <c r="I26" s="20">
        <f t="shared" si="1"/>
        <v>0</v>
      </c>
      <c r="J26" s="19">
        <v>0</v>
      </c>
      <c r="K26" s="20">
        <f t="shared" si="2"/>
        <v>0</v>
      </c>
      <c r="L26" s="19">
        <v>0</v>
      </c>
      <c r="M26" s="20">
        <f t="shared" si="3"/>
        <v>0</v>
      </c>
      <c r="N26" s="189"/>
      <c r="O26" s="190"/>
    </row>
    <row r="27" spans="1:15" s="9" customFormat="1" ht="87" x14ac:dyDescent="0.35">
      <c r="A27" s="22" t="s">
        <v>45</v>
      </c>
      <c r="B27" s="23" t="s">
        <v>46</v>
      </c>
      <c r="C27" s="24" t="s">
        <v>47</v>
      </c>
      <c r="D27" s="25" t="s">
        <v>41</v>
      </c>
      <c r="E27" s="16">
        <v>0</v>
      </c>
      <c r="F27" s="17">
        <v>0</v>
      </c>
      <c r="G27" s="18">
        <f t="shared" si="0"/>
        <v>0</v>
      </c>
      <c r="H27" s="19">
        <v>0</v>
      </c>
      <c r="I27" s="20">
        <f t="shared" si="1"/>
        <v>0</v>
      </c>
      <c r="J27" s="19">
        <v>0</v>
      </c>
      <c r="K27" s="20">
        <f t="shared" si="2"/>
        <v>0</v>
      </c>
      <c r="L27" s="19">
        <v>0</v>
      </c>
      <c r="M27" s="20">
        <f t="shared" si="3"/>
        <v>0</v>
      </c>
      <c r="N27" s="189"/>
      <c r="O27" s="190"/>
    </row>
    <row r="28" spans="1:15" s="9" customFormat="1" ht="52.5" x14ac:dyDescent="0.35">
      <c r="A28" s="26" t="s">
        <v>48</v>
      </c>
      <c r="B28" s="193" t="s">
        <v>49</v>
      </c>
      <c r="C28" s="194"/>
      <c r="D28" s="194"/>
      <c r="E28" s="194"/>
      <c r="F28" s="194"/>
      <c r="G28" s="194"/>
      <c r="H28" s="194"/>
      <c r="I28" s="194"/>
      <c r="J28" s="194"/>
      <c r="K28" s="194"/>
      <c r="L28" s="194"/>
      <c r="M28" s="194"/>
      <c r="N28" s="194"/>
      <c r="O28" s="194"/>
    </row>
    <row r="29" spans="1:15" s="9" customFormat="1" ht="87" x14ac:dyDescent="0.35">
      <c r="A29" s="27" t="s">
        <v>50</v>
      </c>
      <c r="B29" s="28" t="s">
        <v>51</v>
      </c>
      <c r="C29" s="24" t="s">
        <v>52</v>
      </c>
      <c r="D29" s="25" t="s">
        <v>53</v>
      </c>
      <c r="E29" s="16">
        <v>0</v>
      </c>
      <c r="F29" s="17">
        <v>0</v>
      </c>
      <c r="G29" s="18">
        <f t="shared" si="0"/>
        <v>0</v>
      </c>
      <c r="H29" s="19">
        <v>0</v>
      </c>
      <c r="I29" s="20">
        <f t="shared" si="1"/>
        <v>0</v>
      </c>
      <c r="J29" s="19">
        <v>0</v>
      </c>
      <c r="K29" s="20">
        <f t="shared" si="2"/>
        <v>0</v>
      </c>
      <c r="L29" s="19">
        <v>0</v>
      </c>
      <c r="M29" s="20">
        <f t="shared" si="3"/>
        <v>0</v>
      </c>
      <c r="N29" s="189"/>
      <c r="O29" s="190"/>
    </row>
    <row r="30" spans="1:15" s="9" customFormat="1" ht="87" x14ac:dyDescent="0.35">
      <c r="A30" s="27" t="s">
        <v>54</v>
      </c>
      <c r="B30" s="28" t="s">
        <v>55</v>
      </c>
      <c r="C30" s="24" t="s">
        <v>56</v>
      </c>
      <c r="D30" s="25" t="s">
        <v>53</v>
      </c>
      <c r="E30" s="16">
        <v>0</v>
      </c>
      <c r="F30" s="17">
        <v>0</v>
      </c>
      <c r="G30" s="18">
        <f t="shared" si="0"/>
        <v>0</v>
      </c>
      <c r="H30" s="19">
        <v>0</v>
      </c>
      <c r="I30" s="20">
        <f t="shared" si="1"/>
        <v>0</v>
      </c>
      <c r="J30" s="19">
        <v>0</v>
      </c>
      <c r="K30" s="20">
        <f t="shared" si="2"/>
        <v>0</v>
      </c>
      <c r="L30" s="19">
        <v>0</v>
      </c>
      <c r="M30" s="20">
        <f t="shared" si="3"/>
        <v>0</v>
      </c>
      <c r="N30" s="189"/>
      <c r="O30" s="190"/>
    </row>
    <row r="31" spans="1:15" s="9" customFormat="1" ht="87" x14ac:dyDescent="0.35">
      <c r="A31" s="27" t="s">
        <v>57</v>
      </c>
      <c r="B31" s="28" t="s">
        <v>58</v>
      </c>
      <c r="C31" s="24" t="s">
        <v>59</v>
      </c>
      <c r="D31" s="25" t="s">
        <v>53</v>
      </c>
      <c r="E31" s="16">
        <v>0</v>
      </c>
      <c r="F31" s="17">
        <v>0</v>
      </c>
      <c r="G31" s="18">
        <f t="shared" si="0"/>
        <v>0</v>
      </c>
      <c r="H31" s="19">
        <v>0</v>
      </c>
      <c r="I31" s="20">
        <f t="shared" si="1"/>
        <v>0</v>
      </c>
      <c r="J31" s="19">
        <v>0</v>
      </c>
      <c r="K31" s="20">
        <f t="shared" si="2"/>
        <v>0</v>
      </c>
      <c r="L31" s="19">
        <v>0</v>
      </c>
      <c r="M31" s="20">
        <f t="shared" si="3"/>
        <v>0</v>
      </c>
      <c r="N31" s="189"/>
      <c r="O31" s="190"/>
    </row>
    <row r="32" spans="1:15" s="9" customFormat="1" ht="72.5" x14ac:dyDescent="0.35">
      <c r="A32" s="27" t="s">
        <v>60</v>
      </c>
      <c r="B32" s="28" t="s">
        <v>61</v>
      </c>
      <c r="C32" s="24" t="s">
        <v>62</v>
      </c>
      <c r="D32" s="25" t="s">
        <v>53</v>
      </c>
      <c r="E32" s="16">
        <v>0</v>
      </c>
      <c r="F32" s="17">
        <v>0</v>
      </c>
      <c r="G32" s="18">
        <f t="shared" si="0"/>
        <v>0</v>
      </c>
      <c r="H32" s="19">
        <v>0</v>
      </c>
      <c r="I32" s="20">
        <f t="shared" si="1"/>
        <v>0</v>
      </c>
      <c r="J32" s="19">
        <v>0</v>
      </c>
      <c r="K32" s="20">
        <f t="shared" si="2"/>
        <v>0</v>
      </c>
      <c r="L32" s="19">
        <v>0</v>
      </c>
      <c r="M32" s="20">
        <f t="shared" si="3"/>
        <v>0</v>
      </c>
      <c r="N32" s="189"/>
      <c r="O32" s="190"/>
    </row>
    <row r="33" spans="1:17" s="9" customFormat="1" ht="48" x14ac:dyDescent="0.35">
      <c r="A33" s="29" t="s">
        <v>63</v>
      </c>
      <c r="B33" s="195" t="s">
        <v>64</v>
      </c>
      <c r="C33" s="196"/>
      <c r="D33" s="196"/>
      <c r="E33" s="196"/>
      <c r="F33" s="196"/>
      <c r="G33" s="196"/>
      <c r="H33" s="196"/>
      <c r="I33" s="196"/>
      <c r="J33" s="196"/>
      <c r="K33" s="196"/>
      <c r="L33" s="196"/>
      <c r="M33" s="196"/>
      <c r="N33" s="196"/>
      <c r="O33" s="196"/>
    </row>
    <row r="34" spans="1:17" s="9" customFormat="1" ht="94.5" customHeight="1" x14ac:dyDescent="0.35">
      <c r="A34" s="30" t="s">
        <v>65</v>
      </c>
      <c r="B34" s="31" t="s">
        <v>66</v>
      </c>
      <c r="C34" s="24" t="s">
        <v>67</v>
      </c>
      <c r="D34" s="25" t="s">
        <v>68</v>
      </c>
      <c r="E34" s="16">
        <v>0</v>
      </c>
      <c r="F34" s="17">
        <v>0</v>
      </c>
      <c r="G34" s="18">
        <f t="shared" si="0"/>
        <v>0</v>
      </c>
      <c r="H34" s="19">
        <v>0</v>
      </c>
      <c r="I34" s="20">
        <f t="shared" si="1"/>
        <v>0</v>
      </c>
      <c r="J34" s="19">
        <v>0</v>
      </c>
      <c r="K34" s="20">
        <f t="shared" si="2"/>
        <v>0</v>
      </c>
      <c r="L34" s="19">
        <v>0</v>
      </c>
      <c r="M34" s="20">
        <f t="shared" si="3"/>
        <v>0</v>
      </c>
      <c r="N34" s="189"/>
      <c r="O34" s="190"/>
    </row>
    <row r="35" spans="1:17" s="9" customFormat="1" ht="87" x14ac:dyDescent="0.35">
      <c r="A35" s="30" t="s">
        <v>69</v>
      </c>
      <c r="B35" s="31" t="s">
        <v>70</v>
      </c>
      <c r="C35" s="24" t="s">
        <v>71</v>
      </c>
      <c r="D35" s="25" t="s">
        <v>68</v>
      </c>
      <c r="E35" s="16">
        <v>0</v>
      </c>
      <c r="F35" s="17">
        <v>0</v>
      </c>
      <c r="G35" s="18">
        <f t="shared" si="0"/>
        <v>0</v>
      </c>
      <c r="H35" s="19">
        <v>0</v>
      </c>
      <c r="I35" s="20">
        <f t="shared" si="1"/>
        <v>0</v>
      </c>
      <c r="J35" s="19">
        <v>0</v>
      </c>
      <c r="K35" s="20">
        <f t="shared" si="2"/>
        <v>0</v>
      </c>
      <c r="L35" s="19">
        <v>0</v>
      </c>
      <c r="M35" s="20">
        <f t="shared" si="3"/>
        <v>0</v>
      </c>
      <c r="N35" s="189"/>
      <c r="O35" s="190"/>
    </row>
    <row r="36" spans="1:17" s="9" customFormat="1" ht="87" x14ac:dyDescent="0.35">
      <c r="A36" s="30" t="s">
        <v>72</v>
      </c>
      <c r="B36" s="31" t="s">
        <v>73</v>
      </c>
      <c r="C36" s="24" t="s">
        <v>74</v>
      </c>
      <c r="D36" s="25" t="s">
        <v>68</v>
      </c>
      <c r="E36" s="16">
        <v>0</v>
      </c>
      <c r="F36" s="17">
        <v>0</v>
      </c>
      <c r="G36" s="18">
        <f t="shared" si="0"/>
        <v>0</v>
      </c>
      <c r="H36" s="19">
        <v>0</v>
      </c>
      <c r="I36" s="20">
        <f t="shared" si="1"/>
        <v>0</v>
      </c>
      <c r="J36" s="19">
        <v>0</v>
      </c>
      <c r="K36" s="20">
        <f t="shared" si="2"/>
        <v>0</v>
      </c>
      <c r="L36" s="19">
        <v>0</v>
      </c>
      <c r="M36" s="20">
        <f t="shared" si="3"/>
        <v>0</v>
      </c>
      <c r="N36" s="189"/>
      <c r="O36" s="190"/>
    </row>
    <row r="37" spans="1:17" s="9" customFormat="1" ht="87" x14ac:dyDescent="0.35">
      <c r="A37" s="30" t="s">
        <v>75</v>
      </c>
      <c r="B37" s="31" t="s">
        <v>76</v>
      </c>
      <c r="C37" s="24" t="s">
        <v>77</v>
      </c>
      <c r="D37" s="25" t="s">
        <v>68</v>
      </c>
      <c r="E37" s="16">
        <v>0</v>
      </c>
      <c r="F37" s="17">
        <v>0</v>
      </c>
      <c r="G37" s="18">
        <f t="shared" si="0"/>
        <v>0</v>
      </c>
      <c r="H37" s="19">
        <v>0</v>
      </c>
      <c r="I37" s="20">
        <f t="shared" si="1"/>
        <v>0</v>
      </c>
      <c r="J37" s="19">
        <v>0</v>
      </c>
      <c r="K37" s="20">
        <f t="shared" si="2"/>
        <v>0</v>
      </c>
      <c r="L37" s="19">
        <v>0</v>
      </c>
      <c r="M37" s="20">
        <f t="shared" si="3"/>
        <v>0</v>
      </c>
      <c r="N37" s="189"/>
      <c r="O37" s="190"/>
    </row>
    <row r="38" spans="1:17" ht="15.5" x14ac:dyDescent="0.35">
      <c r="P38" s="9"/>
      <c r="Q38" s="9"/>
    </row>
  </sheetData>
  <mergeCells count="40">
    <mergeCell ref="B9:O9"/>
    <mergeCell ref="B2:O2"/>
    <mergeCell ref="B3:O3"/>
    <mergeCell ref="B4:O4"/>
    <mergeCell ref="B5:O5"/>
    <mergeCell ref="B7:O7"/>
    <mergeCell ref="A17:A18"/>
    <mergeCell ref="B17:B18"/>
    <mergeCell ref="C17:C18"/>
    <mergeCell ref="D17:D18"/>
    <mergeCell ref="E17:E18"/>
    <mergeCell ref="B33:O33"/>
    <mergeCell ref="N34:O34"/>
    <mergeCell ref="B19:O19"/>
    <mergeCell ref="B10:O10"/>
    <mergeCell ref="B11:O11"/>
    <mergeCell ref="B12:O12"/>
    <mergeCell ref="B13:O13"/>
    <mergeCell ref="B16:O16"/>
    <mergeCell ref="F17:G17"/>
    <mergeCell ref="H17:I17"/>
    <mergeCell ref="J17:K17"/>
    <mergeCell ref="L17:M17"/>
    <mergeCell ref="N17:O18"/>
    <mergeCell ref="N35:O35"/>
    <mergeCell ref="N36:O36"/>
    <mergeCell ref="N37:O37"/>
    <mergeCell ref="N31:O31"/>
    <mergeCell ref="N20:O20"/>
    <mergeCell ref="N21:O21"/>
    <mergeCell ref="N22:O22"/>
    <mergeCell ref="N23:O23"/>
    <mergeCell ref="B24:O24"/>
    <mergeCell ref="N25:O25"/>
    <mergeCell ref="N26:O26"/>
    <mergeCell ref="N27:O27"/>
    <mergeCell ref="B28:O28"/>
    <mergeCell ref="N29:O29"/>
    <mergeCell ref="N30:O30"/>
    <mergeCell ref="N32:O32"/>
  </mergeCells>
  <pageMargins left="0.7" right="0.7" top="0.75" bottom="0.75" header="0.3" footer="0.3"/>
  <pageSetup paperSize="8" scale="4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C6A48-8849-4717-B0AE-9071E417ADAA}">
  <sheetPr>
    <pageSetUpPr fitToPage="1"/>
  </sheetPr>
  <dimension ref="A2:Q30"/>
  <sheetViews>
    <sheetView topLeftCell="B12" zoomScale="84" zoomScaleNormal="84" workbookViewId="0">
      <selection activeCell="B31" sqref="A31:XFD33"/>
    </sheetView>
  </sheetViews>
  <sheetFormatPr baseColWidth="10" defaultRowHeight="14.5" x14ac:dyDescent="0.35"/>
  <cols>
    <col min="1" max="1" width="20.81640625" style="1" customWidth="1"/>
    <col min="2" max="2" width="26.453125" style="1" customWidth="1"/>
    <col min="3" max="3" width="73.81640625" style="1" customWidth="1"/>
    <col min="4" max="4" width="14.54296875" style="1" customWidth="1"/>
    <col min="5" max="5" width="13.1796875" style="2" customWidth="1"/>
    <col min="6" max="7" width="18.7265625" style="2" customWidth="1"/>
    <col min="8" max="15" width="17.1796875" style="1" customWidth="1"/>
    <col min="16" max="17" width="15.1796875" style="1" customWidth="1"/>
    <col min="18" max="256" width="11.453125" style="1"/>
    <col min="257" max="257" width="20.81640625" style="1" customWidth="1"/>
    <col min="258" max="258" width="26.453125" style="1" customWidth="1"/>
    <col min="259" max="259" width="73.81640625" style="1" customWidth="1"/>
    <col min="260" max="260" width="14.54296875" style="1" customWidth="1"/>
    <col min="261" max="261" width="13.1796875" style="1" customWidth="1"/>
    <col min="262" max="263" width="18.7265625" style="1" customWidth="1"/>
    <col min="264" max="271" width="17.1796875" style="1" customWidth="1"/>
    <col min="272" max="273" width="15.1796875" style="1" customWidth="1"/>
    <col min="274" max="512" width="11.453125" style="1"/>
    <col min="513" max="513" width="20.81640625" style="1" customWidth="1"/>
    <col min="514" max="514" width="26.453125" style="1" customWidth="1"/>
    <col min="515" max="515" width="73.81640625" style="1" customWidth="1"/>
    <col min="516" max="516" width="14.54296875" style="1" customWidth="1"/>
    <col min="517" max="517" width="13.1796875" style="1" customWidth="1"/>
    <col min="518" max="519" width="18.7265625" style="1" customWidth="1"/>
    <col min="520" max="527" width="17.1796875" style="1" customWidth="1"/>
    <col min="528" max="529" width="15.1796875" style="1" customWidth="1"/>
    <col min="530" max="768" width="11.453125" style="1"/>
    <col min="769" max="769" width="20.81640625" style="1" customWidth="1"/>
    <col min="770" max="770" width="26.453125" style="1" customWidth="1"/>
    <col min="771" max="771" width="73.81640625" style="1" customWidth="1"/>
    <col min="772" max="772" width="14.54296875" style="1" customWidth="1"/>
    <col min="773" max="773" width="13.1796875" style="1" customWidth="1"/>
    <col min="774" max="775" width="18.7265625" style="1" customWidth="1"/>
    <col min="776" max="783" width="17.1796875" style="1" customWidth="1"/>
    <col min="784" max="785" width="15.1796875" style="1" customWidth="1"/>
    <col min="786" max="1024" width="11.453125" style="1"/>
    <col min="1025" max="1025" width="20.81640625" style="1" customWidth="1"/>
    <col min="1026" max="1026" width="26.453125" style="1" customWidth="1"/>
    <col min="1027" max="1027" width="73.81640625" style="1" customWidth="1"/>
    <col min="1028" max="1028" width="14.54296875" style="1" customWidth="1"/>
    <col min="1029" max="1029" width="13.1796875" style="1" customWidth="1"/>
    <col min="1030" max="1031" width="18.7265625" style="1" customWidth="1"/>
    <col min="1032" max="1039" width="17.1796875" style="1" customWidth="1"/>
    <col min="1040" max="1041" width="15.1796875" style="1" customWidth="1"/>
    <col min="1042" max="1280" width="11.453125" style="1"/>
    <col min="1281" max="1281" width="20.81640625" style="1" customWidth="1"/>
    <col min="1282" max="1282" width="26.453125" style="1" customWidth="1"/>
    <col min="1283" max="1283" width="73.81640625" style="1" customWidth="1"/>
    <col min="1284" max="1284" width="14.54296875" style="1" customWidth="1"/>
    <col min="1285" max="1285" width="13.1796875" style="1" customWidth="1"/>
    <col min="1286" max="1287" width="18.7265625" style="1" customWidth="1"/>
    <col min="1288" max="1295" width="17.1796875" style="1" customWidth="1"/>
    <col min="1296" max="1297" width="15.1796875" style="1" customWidth="1"/>
    <col min="1298" max="1536" width="11.453125" style="1"/>
    <col min="1537" max="1537" width="20.81640625" style="1" customWidth="1"/>
    <col min="1538" max="1538" width="26.453125" style="1" customWidth="1"/>
    <col min="1539" max="1539" width="73.81640625" style="1" customWidth="1"/>
    <col min="1540" max="1540" width="14.54296875" style="1" customWidth="1"/>
    <col min="1541" max="1541" width="13.1796875" style="1" customWidth="1"/>
    <col min="1542" max="1543" width="18.7265625" style="1" customWidth="1"/>
    <col min="1544" max="1551" width="17.1796875" style="1" customWidth="1"/>
    <col min="1552" max="1553" width="15.1796875" style="1" customWidth="1"/>
    <col min="1554" max="1792" width="11.453125" style="1"/>
    <col min="1793" max="1793" width="20.81640625" style="1" customWidth="1"/>
    <col min="1794" max="1794" width="26.453125" style="1" customWidth="1"/>
    <col min="1795" max="1795" width="73.81640625" style="1" customWidth="1"/>
    <col min="1796" max="1796" width="14.54296875" style="1" customWidth="1"/>
    <col min="1797" max="1797" width="13.1796875" style="1" customWidth="1"/>
    <col min="1798" max="1799" width="18.7265625" style="1" customWidth="1"/>
    <col min="1800" max="1807" width="17.1796875" style="1" customWidth="1"/>
    <col min="1808" max="1809" width="15.1796875" style="1" customWidth="1"/>
    <col min="1810" max="2048" width="11.453125" style="1"/>
    <col min="2049" max="2049" width="20.81640625" style="1" customWidth="1"/>
    <col min="2050" max="2050" width="26.453125" style="1" customWidth="1"/>
    <col min="2051" max="2051" width="73.81640625" style="1" customWidth="1"/>
    <col min="2052" max="2052" width="14.54296875" style="1" customWidth="1"/>
    <col min="2053" max="2053" width="13.1796875" style="1" customWidth="1"/>
    <col min="2054" max="2055" width="18.7265625" style="1" customWidth="1"/>
    <col min="2056" max="2063" width="17.1796875" style="1" customWidth="1"/>
    <col min="2064" max="2065" width="15.1796875" style="1" customWidth="1"/>
    <col min="2066" max="2304" width="11.453125" style="1"/>
    <col min="2305" max="2305" width="20.81640625" style="1" customWidth="1"/>
    <col min="2306" max="2306" width="26.453125" style="1" customWidth="1"/>
    <col min="2307" max="2307" width="73.81640625" style="1" customWidth="1"/>
    <col min="2308" max="2308" width="14.54296875" style="1" customWidth="1"/>
    <col min="2309" max="2309" width="13.1796875" style="1" customWidth="1"/>
    <col min="2310" max="2311" width="18.7265625" style="1" customWidth="1"/>
    <col min="2312" max="2319" width="17.1796875" style="1" customWidth="1"/>
    <col min="2320" max="2321" width="15.1796875" style="1" customWidth="1"/>
    <col min="2322" max="2560" width="11.453125" style="1"/>
    <col min="2561" max="2561" width="20.81640625" style="1" customWidth="1"/>
    <col min="2562" max="2562" width="26.453125" style="1" customWidth="1"/>
    <col min="2563" max="2563" width="73.81640625" style="1" customWidth="1"/>
    <col min="2564" max="2564" width="14.54296875" style="1" customWidth="1"/>
    <col min="2565" max="2565" width="13.1796875" style="1" customWidth="1"/>
    <col min="2566" max="2567" width="18.7265625" style="1" customWidth="1"/>
    <col min="2568" max="2575" width="17.1796875" style="1" customWidth="1"/>
    <col min="2576" max="2577" width="15.1796875" style="1" customWidth="1"/>
    <col min="2578" max="2816" width="11.453125" style="1"/>
    <col min="2817" max="2817" width="20.81640625" style="1" customWidth="1"/>
    <col min="2818" max="2818" width="26.453125" style="1" customWidth="1"/>
    <col min="2819" max="2819" width="73.81640625" style="1" customWidth="1"/>
    <col min="2820" max="2820" width="14.54296875" style="1" customWidth="1"/>
    <col min="2821" max="2821" width="13.1796875" style="1" customWidth="1"/>
    <col min="2822" max="2823" width="18.7265625" style="1" customWidth="1"/>
    <col min="2824" max="2831" width="17.1796875" style="1" customWidth="1"/>
    <col min="2832" max="2833" width="15.1796875" style="1" customWidth="1"/>
    <col min="2834" max="3072" width="11.453125" style="1"/>
    <col min="3073" max="3073" width="20.81640625" style="1" customWidth="1"/>
    <col min="3074" max="3074" width="26.453125" style="1" customWidth="1"/>
    <col min="3075" max="3075" width="73.81640625" style="1" customWidth="1"/>
    <col min="3076" max="3076" width="14.54296875" style="1" customWidth="1"/>
    <col min="3077" max="3077" width="13.1796875" style="1" customWidth="1"/>
    <col min="3078" max="3079" width="18.7265625" style="1" customWidth="1"/>
    <col min="3080" max="3087" width="17.1796875" style="1" customWidth="1"/>
    <col min="3088" max="3089" width="15.1796875" style="1" customWidth="1"/>
    <col min="3090" max="3328" width="11.453125" style="1"/>
    <col min="3329" max="3329" width="20.81640625" style="1" customWidth="1"/>
    <col min="3330" max="3330" width="26.453125" style="1" customWidth="1"/>
    <col min="3331" max="3331" width="73.81640625" style="1" customWidth="1"/>
    <col min="3332" max="3332" width="14.54296875" style="1" customWidth="1"/>
    <col min="3333" max="3333" width="13.1796875" style="1" customWidth="1"/>
    <col min="3334" max="3335" width="18.7265625" style="1" customWidth="1"/>
    <col min="3336" max="3343" width="17.1796875" style="1" customWidth="1"/>
    <col min="3344" max="3345" width="15.1796875" style="1" customWidth="1"/>
    <col min="3346" max="3584" width="11.453125" style="1"/>
    <col min="3585" max="3585" width="20.81640625" style="1" customWidth="1"/>
    <col min="3586" max="3586" width="26.453125" style="1" customWidth="1"/>
    <col min="3587" max="3587" width="73.81640625" style="1" customWidth="1"/>
    <col min="3588" max="3588" width="14.54296875" style="1" customWidth="1"/>
    <col min="3589" max="3589" width="13.1796875" style="1" customWidth="1"/>
    <col min="3590" max="3591" width="18.7265625" style="1" customWidth="1"/>
    <col min="3592" max="3599" width="17.1796875" style="1" customWidth="1"/>
    <col min="3600" max="3601" width="15.1796875" style="1" customWidth="1"/>
    <col min="3602" max="3840" width="11.453125" style="1"/>
    <col min="3841" max="3841" width="20.81640625" style="1" customWidth="1"/>
    <col min="3842" max="3842" width="26.453125" style="1" customWidth="1"/>
    <col min="3843" max="3843" width="73.81640625" style="1" customWidth="1"/>
    <col min="3844" max="3844" width="14.54296875" style="1" customWidth="1"/>
    <col min="3845" max="3845" width="13.1796875" style="1" customWidth="1"/>
    <col min="3846" max="3847" width="18.7265625" style="1" customWidth="1"/>
    <col min="3848" max="3855" width="17.1796875" style="1" customWidth="1"/>
    <col min="3856" max="3857" width="15.1796875" style="1" customWidth="1"/>
    <col min="3858" max="4096" width="11.453125" style="1"/>
    <col min="4097" max="4097" width="20.81640625" style="1" customWidth="1"/>
    <col min="4098" max="4098" width="26.453125" style="1" customWidth="1"/>
    <col min="4099" max="4099" width="73.81640625" style="1" customWidth="1"/>
    <col min="4100" max="4100" width="14.54296875" style="1" customWidth="1"/>
    <col min="4101" max="4101" width="13.1796875" style="1" customWidth="1"/>
    <col min="4102" max="4103" width="18.7265625" style="1" customWidth="1"/>
    <col min="4104" max="4111" width="17.1796875" style="1" customWidth="1"/>
    <col min="4112" max="4113" width="15.1796875" style="1" customWidth="1"/>
    <col min="4114" max="4352" width="11.453125" style="1"/>
    <col min="4353" max="4353" width="20.81640625" style="1" customWidth="1"/>
    <col min="4354" max="4354" width="26.453125" style="1" customWidth="1"/>
    <col min="4355" max="4355" width="73.81640625" style="1" customWidth="1"/>
    <col min="4356" max="4356" width="14.54296875" style="1" customWidth="1"/>
    <col min="4357" max="4357" width="13.1796875" style="1" customWidth="1"/>
    <col min="4358" max="4359" width="18.7265625" style="1" customWidth="1"/>
    <col min="4360" max="4367" width="17.1796875" style="1" customWidth="1"/>
    <col min="4368" max="4369" width="15.1796875" style="1" customWidth="1"/>
    <col min="4370" max="4608" width="11.453125" style="1"/>
    <col min="4609" max="4609" width="20.81640625" style="1" customWidth="1"/>
    <col min="4610" max="4610" width="26.453125" style="1" customWidth="1"/>
    <col min="4611" max="4611" width="73.81640625" style="1" customWidth="1"/>
    <col min="4612" max="4612" width="14.54296875" style="1" customWidth="1"/>
    <col min="4613" max="4613" width="13.1796875" style="1" customWidth="1"/>
    <col min="4614" max="4615" width="18.7265625" style="1" customWidth="1"/>
    <col min="4616" max="4623" width="17.1796875" style="1" customWidth="1"/>
    <col min="4624" max="4625" width="15.1796875" style="1" customWidth="1"/>
    <col min="4626" max="4864" width="11.453125" style="1"/>
    <col min="4865" max="4865" width="20.81640625" style="1" customWidth="1"/>
    <col min="4866" max="4866" width="26.453125" style="1" customWidth="1"/>
    <col min="4867" max="4867" width="73.81640625" style="1" customWidth="1"/>
    <col min="4868" max="4868" width="14.54296875" style="1" customWidth="1"/>
    <col min="4869" max="4869" width="13.1796875" style="1" customWidth="1"/>
    <col min="4870" max="4871" width="18.7265625" style="1" customWidth="1"/>
    <col min="4872" max="4879" width="17.1796875" style="1" customWidth="1"/>
    <col min="4880" max="4881" width="15.1796875" style="1" customWidth="1"/>
    <col min="4882" max="5120" width="11.453125" style="1"/>
    <col min="5121" max="5121" width="20.81640625" style="1" customWidth="1"/>
    <col min="5122" max="5122" width="26.453125" style="1" customWidth="1"/>
    <col min="5123" max="5123" width="73.81640625" style="1" customWidth="1"/>
    <col min="5124" max="5124" width="14.54296875" style="1" customWidth="1"/>
    <col min="5125" max="5125" width="13.1796875" style="1" customWidth="1"/>
    <col min="5126" max="5127" width="18.7265625" style="1" customWidth="1"/>
    <col min="5128" max="5135" width="17.1796875" style="1" customWidth="1"/>
    <col min="5136" max="5137" width="15.1796875" style="1" customWidth="1"/>
    <col min="5138" max="5376" width="11.453125" style="1"/>
    <col min="5377" max="5377" width="20.81640625" style="1" customWidth="1"/>
    <col min="5378" max="5378" width="26.453125" style="1" customWidth="1"/>
    <col min="5379" max="5379" width="73.81640625" style="1" customWidth="1"/>
    <col min="5380" max="5380" width="14.54296875" style="1" customWidth="1"/>
    <col min="5381" max="5381" width="13.1796875" style="1" customWidth="1"/>
    <col min="5382" max="5383" width="18.7265625" style="1" customWidth="1"/>
    <col min="5384" max="5391" width="17.1796875" style="1" customWidth="1"/>
    <col min="5392" max="5393" width="15.1796875" style="1" customWidth="1"/>
    <col min="5394" max="5632" width="11.453125" style="1"/>
    <col min="5633" max="5633" width="20.81640625" style="1" customWidth="1"/>
    <col min="5634" max="5634" width="26.453125" style="1" customWidth="1"/>
    <col min="5635" max="5635" width="73.81640625" style="1" customWidth="1"/>
    <col min="5636" max="5636" width="14.54296875" style="1" customWidth="1"/>
    <col min="5637" max="5637" width="13.1796875" style="1" customWidth="1"/>
    <col min="5638" max="5639" width="18.7265625" style="1" customWidth="1"/>
    <col min="5640" max="5647" width="17.1796875" style="1" customWidth="1"/>
    <col min="5648" max="5649" width="15.1796875" style="1" customWidth="1"/>
    <col min="5650" max="5888" width="11.453125" style="1"/>
    <col min="5889" max="5889" width="20.81640625" style="1" customWidth="1"/>
    <col min="5890" max="5890" width="26.453125" style="1" customWidth="1"/>
    <col min="5891" max="5891" width="73.81640625" style="1" customWidth="1"/>
    <col min="5892" max="5892" width="14.54296875" style="1" customWidth="1"/>
    <col min="5893" max="5893" width="13.1796875" style="1" customWidth="1"/>
    <col min="5894" max="5895" width="18.7265625" style="1" customWidth="1"/>
    <col min="5896" max="5903" width="17.1796875" style="1" customWidth="1"/>
    <col min="5904" max="5905" width="15.1796875" style="1" customWidth="1"/>
    <col min="5906" max="6144" width="11.453125" style="1"/>
    <col min="6145" max="6145" width="20.81640625" style="1" customWidth="1"/>
    <col min="6146" max="6146" width="26.453125" style="1" customWidth="1"/>
    <col min="6147" max="6147" width="73.81640625" style="1" customWidth="1"/>
    <col min="6148" max="6148" width="14.54296875" style="1" customWidth="1"/>
    <col min="6149" max="6149" width="13.1796875" style="1" customWidth="1"/>
    <col min="6150" max="6151" width="18.7265625" style="1" customWidth="1"/>
    <col min="6152" max="6159" width="17.1796875" style="1" customWidth="1"/>
    <col min="6160" max="6161" width="15.1796875" style="1" customWidth="1"/>
    <col min="6162" max="6400" width="11.453125" style="1"/>
    <col min="6401" max="6401" width="20.81640625" style="1" customWidth="1"/>
    <col min="6402" max="6402" width="26.453125" style="1" customWidth="1"/>
    <col min="6403" max="6403" width="73.81640625" style="1" customWidth="1"/>
    <col min="6404" max="6404" width="14.54296875" style="1" customWidth="1"/>
    <col min="6405" max="6405" width="13.1796875" style="1" customWidth="1"/>
    <col min="6406" max="6407" width="18.7265625" style="1" customWidth="1"/>
    <col min="6408" max="6415" width="17.1796875" style="1" customWidth="1"/>
    <col min="6416" max="6417" width="15.1796875" style="1" customWidth="1"/>
    <col min="6418" max="6656" width="11.453125" style="1"/>
    <col min="6657" max="6657" width="20.81640625" style="1" customWidth="1"/>
    <col min="6658" max="6658" width="26.453125" style="1" customWidth="1"/>
    <col min="6659" max="6659" width="73.81640625" style="1" customWidth="1"/>
    <col min="6660" max="6660" width="14.54296875" style="1" customWidth="1"/>
    <col min="6661" max="6661" width="13.1796875" style="1" customWidth="1"/>
    <col min="6662" max="6663" width="18.7265625" style="1" customWidth="1"/>
    <col min="6664" max="6671" width="17.1796875" style="1" customWidth="1"/>
    <col min="6672" max="6673" width="15.1796875" style="1" customWidth="1"/>
    <col min="6674" max="6912" width="11.453125" style="1"/>
    <col min="6913" max="6913" width="20.81640625" style="1" customWidth="1"/>
    <col min="6914" max="6914" width="26.453125" style="1" customWidth="1"/>
    <col min="6915" max="6915" width="73.81640625" style="1" customWidth="1"/>
    <col min="6916" max="6916" width="14.54296875" style="1" customWidth="1"/>
    <col min="6917" max="6917" width="13.1796875" style="1" customWidth="1"/>
    <col min="6918" max="6919" width="18.7265625" style="1" customWidth="1"/>
    <col min="6920" max="6927" width="17.1796875" style="1" customWidth="1"/>
    <col min="6928" max="6929" width="15.1796875" style="1" customWidth="1"/>
    <col min="6930" max="7168" width="11.453125" style="1"/>
    <col min="7169" max="7169" width="20.81640625" style="1" customWidth="1"/>
    <col min="7170" max="7170" width="26.453125" style="1" customWidth="1"/>
    <col min="7171" max="7171" width="73.81640625" style="1" customWidth="1"/>
    <col min="7172" max="7172" width="14.54296875" style="1" customWidth="1"/>
    <col min="7173" max="7173" width="13.1796875" style="1" customWidth="1"/>
    <col min="7174" max="7175" width="18.7265625" style="1" customWidth="1"/>
    <col min="7176" max="7183" width="17.1796875" style="1" customWidth="1"/>
    <col min="7184" max="7185" width="15.1796875" style="1" customWidth="1"/>
    <col min="7186" max="7424" width="11.453125" style="1"/>
    <col min="7425" max="7425" width="20.81640625" style="1" customWidth="1"/>
    <col min="7426" max="7426" width="26.453125" style="1" customWidth="1"/>
    <col min="7427" max="7427" width="73.81640625" style="1" customWidth="1"/>
    <col min="7428" max="7428" width="14.54296875" style="1" customWidth="1"/>
    <col min="7429" max="7429" width="13.1796875" style="1" customWidth="1"/>
    <col min="7430" max="7431" width="18.7265625" style="1" customWidth="1"/>
    <col min="7432" max="7439" width="17.1796875" style="1" customWidth="1"/>
    <col min="7440" max="7441" width="15.1796875" style="1" customWidth="1"/>
    <col min="7442" max="7680" width="11.453125" style="1"/>
    <col min="7681" max="7681" width="20.81640625" style="1" customWidth="1"/>
    <col min="7682" max="7682" width="26.453125" style="1" customWidth="1"/>
    <col min="7683" max="7683" width="73.81640625" style="1" customWidth="1"/>
    <col min="7684" max="7684" width="14.54296875" style="1" customWidth="1"/>
    <col min="7685" max="7685" width="13.1796875" style="1" customWidth="1"/>
    <col min="7686" max="7687" width="18.7265625" style="1" customWidth="1"/>
    <col min="7688" max="7695" width="17.1796875" style="1" customWidth="1"/>
    <col min="7696" max="7697" width="15.1796875" style="1" customWidth="1"/>
    <col min="7698" max="7936" width="11.453125" style="1"/>
    <col min="7937" max="7937" width="20.81640625" style="1" customWidth="1"/>
    <col min="7938" max="7938" width="26.453125" style="1" customWidth="1"/>
    <col min="7939" max="7939" width="73.81640625" style="1" customWidth="1"/>
    <col min="7940" max="7940" width="14.54296875" style="1" customWidth="1"/>
    <col min="7941" max="7941" width="13.1796875" style="1" customWidth="1"/>
    <col min="7942" max="7943" width="18.7265625" style="1" customWidth="1"/>
    <col min="7944" max="7951" width="17.1796875" style="1" customWidth="1"/>
    <col min="7952" max="7953" width="15.1796875" style="1" customWidth="1"/>
    <col min="7954" max="8192" width="11.453125" style="1"/>
    <col min="8193" max="8193" width="20.81640625" style="1" customWidth="1"/>
    <col min="8194" max="8194" width="26.453125" style="1" customWidth="1"/>
    <col min="8195" max="8195" width="73.81640625" style="1" customWidth="1"/>
    <col min="8196" max="8196" width="14.54296875" style="1" customWidth="1"/>
    <col min="8197" max="8197" width="13.1796875" style="1" customWidth="1"/>
    <col min="8198" max="8199" width="18.7265625" style="1" customWidth="1"/>
    <col min="8200" max="8207" width="17.1796875" style="1" customWidth="1"/>
    <col min="8208" max="8209" width="15.1796875" style="1" customWidth="1"/>
    <col min="8210" max="8448" width="11.453125" style="1"/>
    <col min="8449" max="8449" width="20.81640625" style="1" customWidth="1"/>
    <col min="8450" max="8450" width="26.453125" style="1" customWidth="1"/>
    <col min="8451" max="8451" width="73.81640625" style="1" customWidth="1"/>
    <col min="8452" max="8452" width="14.54296875" style="1" customWidth="1"/>
    <col min="8453" max="8453" width="13.1796875" style="1" customWidth="1"/>
    <col min="8454" max="8455" width="18.7265625" style="1" customWidth="1"/>
    <col min="8456" max="8463" width="17.1796875" style="1" customWidth="1"/>
    <col min="8464" max="8465" width="15.1796875" style="1" customWidth="1"/>
    <col min="8466" max="8704" width="11.453125" style="1"/>
    <col min="8705" max="8705" width="20.81640625" style="1" customWidth="1"/>
    <col min="8706" max="8706" width="26.453125" style="1" customWidth="1"/>
    <col min="8707" max="8707" width="73.81640625" style="1" customWidth="1"/>
    <col min="8708" max="8708" width="14.54296875" style="1" customWidth="1"/>
    <col min="8709" max="8709" width="13.1796875" style="1" customWidth="1"/>
    <col min="8710" max="8711" width="18.7265625" style="1" customWidth="1"/>
    <col min="8712" max="8719" width="17.1796875" style="1" customWidth="1"/>
    <col min="8720" max="8721" width="15.1796875" style="1" customWidth="1"/>
    <col min="8722" max="8960" width="11.453125" style="1"/>
    <col min="8961" max="8961" width="20.81640625" style="1" customWidth="1"/>
    <col min="8962" max="8962" width="26.453125" style="1" customWidth="1"/>
    <col min="8963" max="8963" width="73.81640625" style="1" customWidth="1"/>
    <col min="8964" max="8964" width="14.54296875" style="1" customWidth="1"/>
    <col min="8965" max="8965" width="13.1796875" style="1" customWidth="1"/>
    <col min="8966" max="8967" width="18.7265625" style="1" customWidth="1"/>
    <col min="8968" max="8975" width="17.1796875" style="1" customWidth="1"/>
    <col min="8976" max="8977" width="15.1796875" style="1" customWidth="1"/>
    <col min="8978" max="9216" width="11.453125" style="1"/>
    <col min="9217" max="9217" width="20.81640625" style="1" customWidth="1"/>
    <col min="9218" max="9218" width="26.453125" style="1" customWidth="1"/>
    <col min="9219" max="9219" width="73.81640625" style="1" customWidth="1"/>
    <col min="9220" max="9220" width="14.54296875" style="1" customWidth="1"/>
    <col min="9221" max="9221" width="13.1796875" style="1" customWidth="1"/>
    <col min="9222" max="9223" width="18.7265625" style="1" customWidth="1"/>
    <col min="9224" max="9231" width="17.1796875" style="1" customWidth="1"/>
    <col min="9232" max="9233" width="15.1796875" style="1" customWidth="1"/>
    <col min="9234" max="9472" width="11.453125" style="1"/>
    <col min="9473" max="9473" width="20.81640625" style="1" customWidth="1"/>
    <col min="9474" max="9474" width="26.453125" style="1" customWidth="1"/>
    <col min="9475" max="9475" width="73.81640625" style="1" customWidth="1"/>
    <col min="9476" max="9476" width="14.54296875" style="1" customWidth="1"/>
    <col min="9477" max="9477" width="13.1796875" style="1" customWidth="1"/>
    <col min="9478" max="9479" width="18.7265625" style="1" customWidth="1"/>
    <col min="9480" max="9487" width="17.1796875" style="1" customWidth="1"/>
    <col min="9488" max="9489" width="15.1796875" style="1" customWidth="1"/>
    <col min="9490" max="9728" width="11.453125" style="1"/>
    <col min="9729" max="9729" width="20.81640625" style="1" customWidth="1"/>
    <col min="9730" max="9730" width="26.453125" style="1" customWidth="1"/>
    <col min="9731" max="9731" width="73.81640625" style="1" customWidth="1"/>
    <col min="9732" max="9732" width="14.54296875" style="1" customWidth="1"/>
    <col min="9733" max="9733" width="13.1796875" style="1" customWidth="1"/>
    <col min="9734" max="9735" width="18.7265625" style="1" customWidth="1"/>
    <col min="9736" max="9743" width="17.1796875" style="1" customWidth="1"/>
    <col min="9744" max="9745" width="15.1796875" style="1" customWidth="1"/>
    <col min="9746" max="9984" width="11.453125" style="1"/>
    <col min="9985" max="9985" width="20.81640625" style="1" customWidth="1"/>
    <col min="9986" max="9986" width="26.453125" style="1" customWidth="1"/>
    <col min="9987" max="9987" width="73.81640625" style="1" customWidth="1"/>
    <col min="9988" max="9988" width="14.54296875" style="1" customWidth="1"/>
    <col min="9989" max="9989" width="13.1796875" style="1" customWidth="1"/>
    <col min="9990" max="9991" width="18.7265625" style="1" customWidth="1"/>
    <col min="9992" max="9999" width="17.1796875" style="1" customWidth="1"/>
    <col min="10000" max="10001" width="15.1796875" style="1" customWidth="1"/>
    <col min="10002" max="10240" width="11.453125" style="1"/>
    <col min="10241" max="10241" width="20.81640625" style="1" customWidth="1"/>
    <col min="10242" max="10242" width="26.453125" style="1" customWidth="1"/>
    <col min="10243" max="10243" width="73.81640625" style="1" customWidth="1"/>
    <col min="10244" max="10244" width="14.54296875" style="1" customWidth="1"/>
    <col min="10245" max="10245" width="13.1796875" style="1" customWidth="1"/>
    <col min="10246" max="10247" width="18.7265625" style="1" customWidth="1"/>
    <col min="10248" max="10255" width="17.1796875" style="1" customWidth="1"/>
    <col min="10256" max="10257" width="15.1796875" style="1" customWidth="1"/>
    <col min="10258" max="10496" width="11.453125" style="1"/>
    <col min="10497" max="10497" width="20.81640625" style="1" customWidth="1"/>
    <col min="10498" max="10498" width="26.453125" style="1" customWidth="1"/>
    <col min="10499" max="10499" width="73.81640625" style="1" customWidth="1"/>
    <col min="10500" max="10500" width="14.54296875" style="1" customWidth="1"/>
    <col min="10501" max="10501" width="13.1796875" style="1" customWidth="1"/>
    <col min="10502" max="10503" width="18.7265625" style="1" customWidth="1"/>
    <col min="10504" max="10511" width="17.1796875" style="1" customWidth="1"/>
    <col min="10512" max="10513" width="15.1796875" style="1" customWidth="1"/>
    <col min="10514" max="10752" width="11.453125" style="1"/>
    <col min="10753" max="10753" width="20.81640625" style="1" customWidth="1"/>
    <col min="10754" max="10754" width="26.453125" style="1" customWidth="1"/>
    <col min="10755" max="10755" width="73.81640625" style="1" customWidth="1"/>
    <col min="10756" max="10756" width="14.54296875" style="1" customWidth="1"/>
    <col min="10757" max="10757" width="13.1796875" style="1" customWidth="1"/>
    <col min="10758" max="10759" width="18.7265625" style="1" customWidth="1"/>
    <col min="10760" max="10767" width="17.1796875" style="1" customWidth="1"/>
    <col min="10768" max="10769" width="15.1796875" style="1" customWidth="1"/>
    <col min="10770" max="11008" width="11.453125" style="1"/>
    <col min="11009" max="11009" width="20.81640625" style="1" customWidth="1"/>
    <col min="11010" max="11010" width="26.453125" style="1" customWidth="1"/>
    <col min="11011" max="11011" width="73.81640625" style="1" customWidth="1"/>
    <col min="11012" max="11012" width="14.54296875" style="1" customWidth="1"/>
    <col min="11013" max="11013" width="13.1796875" style="1" customWidth="1"/>
    <col min="11014" max="11015" width="18.7265625" style="1" customWidth="1"/>
    <col min="11016" max="11023" width="17.1796875" style="1" customWidth="1"/>
    <col min="11024" max="11025" width="15.1796875" style="1" customWidth="1"/>
    <col min="11026" max="11264" width="11.453125" style="1"/>
    <col min="11265" max="11265" width="20.81640625" style="1" customWidth="1"/>
    <col min="11266" max="11266" width="26.453125" style="1" customWidth="1"/>
    <col min="11267" max="11267" width="73.81640625" style="1" customWidth="1"/>
    <col min="11268" max="11268" width="14.54296875" style="1" customWidth="1"/>
    <col min="11269" max="11269" width="13.1796875" style="1" customWidth="1"/>
    <col min="11270" max="11271" width="18.7265625" style="1" customWidth="1"/>
    <col min="11272" max="11279" width="17.1796875" style="1" customWidth="1"/>
    <col min="11280" max="11281" width="15.1796875" style="1" customWidth="1"/>
    <col min="11282" max="11520" width="11.453125" style="1"/>
    <col min="11521" max="11521" width="20.81640625" style="1" customWidth="1"/>
    <col min="11522" max="11522" width="26.453125" style="1" customWidth="1"/>
    <col min="11523" max="11523" width="73.81640625" style="1" customWidth="1"/>
    <col min="11524" max="11524" width="14.54296875" style="1" customWidth="1"/>
    <col min="11525" max="11525" width="13.1796875" style="1" customWidth="1"/>
    <col min="11526" max="11527" width="18.7265625" style="1" customWidth="1"/>
    <col min="11528" max="11535" width="17.1796875" style="1" customWidth="1"/>
    <col min="11536" max="11537" width="15.1796875" style="1" customWidth="1"/>
    <col min="11538" max="11776" width="11.453125" style="1"/>
    <col min="11777" max="11777" width="20.81640625" style="1" customWidth="1"/>
    <col min="11778" max="11778" width="26.453125" style="1" customWidth="1"/>
    <col min="11779" max="11779" width="73.81640625" style="1" customWidth="1"/>
    <col min="11780" max="11780" width="14.54296875" style="1" customWidth="1"/>
    <col min="11781" max="11781" width="13.1796875" style="1" customWidth="1"/>
    <col min="11782" max="11783" width="18.7265625" style="1" customWidth="1"/>
    <col min="11784" max="11791" width="17.1796875" style="1" customWidth="1"/>
    <col min="11792" max="11793" width="15.1796875" style="1" customWidth="1"/>
    <col min="11794" max="12032" width="11.453125" style="1"/>
    <col min="12033" max="12033" width="20.81640625" style="1" customWidth="1"/>
    <col min="12034" max="12034" width="26.453125" style="1" customWidth="1"/>
    <col min="12035" max="12035" width="73.81640625" style="1" customWidth="1"/>
    <col min="12036" max="12036" width="14.54296875" style="1" customWidth="1"/>
    <col min="12037" max="12037" width="13.1796875" style="1" customWidth="1"/>
    <col min="12038" max="12039" width="18.7265625" style="1" customWidth="1"/>
    <col min="12040" max="12047" width="17.1796875" style="1" customWidth="1"/>
    <col min="12048" max="12049" width="15.1796875" style="1" customWidth="1"/>
    <col min="12050" max="12288" width="11.453125" style="1"/>
    <col min="12289" max="12289" width="20.81640625" style="1" customWidth="1"/>
    <col min="12290" max="12290" width="26.453125" style="1" customWidth="1"/>
    <col min="12291" max="12291" width="73.81640625" style="1" customWidth="1"/>
    <col min="12292" max="12292" width="14.54296875" style="1" customWidth="1"/>
    <col min="12293" max="12293" width="13.1796875" style="1" customWidth="1"/>
    <col min="12294" max="12295" width="18.7265625" style="1" customWidth="1"/>
    <col min="12296" max="12303" width="17.1796875" style="1" customWidth="1"/>
    <col min="12304" max="12305" width="15.1796875" style="1" customWidth="1"/>
    <col min="12306" max="12544" width="11.453125" style="1"/>
    <col min="12545" max="12545" width="20.81640625" style="1" customWidth="1"/>
    <col min="12546" max="12546" width="26.453125" style="1" customWidth="1"/>
    <col min="12547" max="12547" width="73.81640625" style="1" customWidth="1"/>
    <col min="12548" max="12548" width="14.54296875" style="1" customWidth="1"/>
    <col min="12549" max="12549" width="13.1796875" style="1" customWidth="1"/>
    <col min="12550" max="12551" width="18.7265625" style="1" customWidth="1"/>
    <col min="12552" max="12559" width="17.1796875" style="1" customWidth="1"/>
    <col min="12560" max="12561" width="15.1796875" style="1" customWidth="1"/>
    <col min="12562" max="12800" width="11.453125" style="1"/>
    <col min="12801" max="12801" width="20.81640625" style="1" customWidth="1"/>
    <col min="12802" max="12802" width="26.453125" style="1" customWidth="1"/>
    <col min="12803" max="12803" width="73.81640625" style="1" customWidth="1"/>
    <col min="12804" max="12804" width="14.54296875" style="1" customWidth="1"/>
    <col min="12805" max="12805" width="13.1796875" style="1" customWidth="1"/>
    <col min="12806" max="12807" width="18.7265625" style="1" customWidth="1"/>
    <col min="12808" max="12815" width="17.1796875" style="1" customWidth="1"/>
    <col min="12816" max="12817" width="15.1796875" style="1" customWidth="1"/>
    <col min="12818" max="13056" width="11.453125" style="1"/>
    <col min="13057" max="13057" width="20.81640625" style="1" customWidth="1"/>
    <col min="13058" max="13058" width="26.453125" style="1" customWidth="1"/>
    <col min="13059" max="13059" width="73.81640625" style="1" customWidth="1"/>
    <col min="13060" max="13060" width="14.54296875" style="1" customWidth="1"/>
    <col min="13061" max="13061" width="13.1796875" style="1" customWidth="1"/>
    <col min="13062" max="13063" width="18.7265625" style="1" customWidth="1"/>
    <col min="13064" max="13071" width="17.1796875" style="1" customWidth="1"/>
    <col min="13072" max="13073" width="15.1796875" style="1" customWidth="1"/>
    <col min="13074" max="13312" width="11.453125" style="1"/>
    <col min="13313" max="13313" width="20.81640625" style="1" customWidth="1"/>
    <col min="13314" max="13314" width="26.453125" style="1" customWidth="1"/>
    <col min="13315" max="13315" width="73.81640625" style="1" customWidth="1"/>
    <col min="13316" max="13316" width="14.54296875" style="1" customWidth="1"/>
    <col min="13317" max="13317" width="13.1796875" style="1" customWidth="1"/>
    <col min="13318" max="13319" width="18.7265625" style="1" customWidth="1"/>
    <col min="13320" max="13327" width="17.1796875" style="1" customWidth="1"/>
    <col min="13328" max="13329" width="15.1796875" style="1" customWidth="1"/>
    <col min="13330" max="13568" width="11.453125" style="1"/>
    <col min="13569" max="13569" width="20.81640625" style="1" customWidth="1"/>
    <col min="13570" max="13570" width="26.453125" style="1" customWidth="1"/>
    <col min="13571" max="13571" width="73.81640625" style="1" customWidth="1"/>
    <col min="13572" max="13572" width="14.54296875" style="1" customWidth="1"/>
    <col min="13573" max="13573" width="13.1796875" style="1" customWidth="1"/>
    <col min="13574" max="13575" width="18.7265625" style="1" customWidth="1"/>
    <col min="13576" max="13583" width="17.1796875" style="1" customWidth="1"/>
    <col min="13584" max="13585" width="15.1796875" style="1" customWidth="1"/>
    <col min="13586" max="13824" width="11.453125" style="1"/>
    <col min="13825" max="13825" width="20.81640625" style="1" customWidth="1"/>
    <col min="13826" max="13826" width="26.453125" style="1" customWidth="1"/>
    <col min="13827" max="13827" width="73.81640625" style="1" customWidth="1"/>
    <col min="13828" max="13828" width="14.54296875" style="1" customWidth="1"/>
    <col min="13829" max="13829" width="13.1796875" style="1" customWidth="1"/>
    <col min="13830" max="13831" width="18.7265625" style="1" customWidth="1"/>
    <col min="13832" max="13839" width="17.1796875" style="1" customWidth="1"/>
    <col min="13840" max="13841" width="15.1796875" style="1" customWidth="1"/>
    <col min="13842" max="14080" width="11.453125" style="1"/>
    <col min="14081" max="14081" width="20.81640625" style="1" customWidth="1"/>
    <col min="14082" max="14082" width="26.453125" style="1" customWidth="1"/>
    <col min="14083" max="14083" width="73.81640625" style="1" customWidth="1"/>
    <col min="14084" max="14084" width="14.54296875" style="1" customWidth="1"/>
    <col min="14085" max="14085" width="13.1796875" style="1" customWidth="1"/>
    <col min="14086" max="14087" width="18.7265625" style="1" customWidth="1"/>
    <col min="14088" max="14095" width="17.1796875" style="1" customWidth="1"/>
    <col min="14096" max="14097" width="15.1796875" style="1" customWidth="1"/>
    <col min="14098" max="14336" width="11.453125" style="1"/>
    <col min="14337" max="14337" width="20.81640625" style="1" customWidth="1"/>
    <col min="14338" max="14338" width="26.453125" style="1" customWidth="1"/>
    <col min="14339" max="14339" width="73.81640625" style="1" customWidth="1"/>
    <col min="14340" max="14340" width="14.54296875" style="1" customWidth="1"/>
    <col min="14341" max="14341" width="13.1796875" style="1" customWidth="1"/>
    <col min="14342" max="14343" width="18.7265625" style="1" customWidth="1"/>
    <col min="14344" max="14351" width="17.1796875" style="1" customWidth="1"/>
    <col min="14352" max="14353" width="15.1796875" style="1" customWidth="1"/>
    <col min="14354" max="14592" width="11.453125" style="1"/>
    <col min="14593" max="14593" width="20.81640625" style="1" customWidth="1"/>
    <col min="14594" max="14594" width="26.453125" style="1" customWidth="1"/>
    <col min="14595" max="14595" width="73.81640625" style="1" customWidth="1"/>
    <col min="14596" max="14596" width="14.54296875" style="1" customWidth="1"/>
    <col min="14597" max="14597" width="13.1796875" style="1" customWidth="1"/>
    <col min="14598" max="14599" width="18.7265625" style="1" customWidth="1"/>
    <col min="14600" max="14607" width="17.1796875" style="1" customWidth="1"/>
    <col min="14608" max="14609" width="15.1796875" style="1" customWidth="1"/>
    <col min="14610" max="14848" width="11.453125" style="1"/>
    <col min="14849" max="14849" width="20.81640625" style="1" customWidth="1"/>
    <col min="14850" max="14850" width="26.453125" style="1" customWidth="1"/>
    <col min="14851" max="14851" width="73.81640625" style="1" customWidth="1"/>
    <col min="14852" max="14852" width="14.54296875" style="1" customWidth="1"/>
    <col min="14853" max="14853" width="13.1796875" style="1" customWidth="1"/>
    <col min="14854" max="14855" width="18.7265625" style="1" customWidth="1"/>
    <col min="14856" max="14863" width="17.1796875" style="1" customWidth="1"/>
    <col min="14864" max="14865" width="15.1796875" style="1" customWidth="1"/>
    <col min="14866" max="15104" width="11.453125" style="1"/>
    <col min="15105" max="15105" width="20.81640625" style="1" customWidth="1"/>
    <col min="15106" max="15106" width="26.453125" style="1" customWidth="1"/>
    <col min="15107" max="15107" width="73.81640625" style="1" customWidth="1"/>
    <col min="15108" max="15108" width="14.54296875" style="1" customWidth="1"/>
    <col min="15109" max="15109" width="13.1796875" style="1" customWidth="1"/>
    <col min="15110" max="15111" width="18.7265625" style="1" customWidth="1"/>
    <col min="15112" max="15119" width="17.1796875" style="1" customWidth="1"/>
    <col min="15120" max="15121" width="15.1796875" style="1" customWidth="1"/>
    <col min="15122" max="15360" width="11.453125" style="1"/>
    <col min="15361" max="15361" width="20.81640625" style="1" customWidth="1"/>
    <col min="15362" max="15362" width="26.453125" style="1" customWidth="1"/>
    <col min="15363" max="15363" width="73.81640625" style="1" customWidth="1"/>
    <col min="15364" max="15364" width="14.54296875" style="1" customWidth="1"/>
    <col min="15365" max="15365" width="13.1796875" style="1" customWidth="1"/>
    <col min="15366" max="15367" width="18.7265625" style="1" customWidth="1"/>
    <col min="15368" max="15375" width="17.1796875" style="1" customWidth="1"/>
    <col min="15376" max="15377" width="15.1796875" style="1" customWidth="1"/>
    <col min="15378" max="15616" width="11.453125" style="1"/>
    <col min="15617" max="15617" width="20.81640625" style="1" customWidth="1"/>
    <col min="15618" max="15618" width="26.453125" style="1" customWidth="1"/>
    <col min="15619" max="15619" width="73.81640625" style="1" customWidth="1"/>
    <col min="15620" max="15620" width="14.54296875" style="1" customWidth="1"/>
    <col min="15621" max="15621" width="13.1796875" style="1" customWidth="1"/>
    <col min="15622" max="15623" width="18.7265625" style="1" customWidth="1"/>
    <col min="15624" max="15631" width="17.1796875" style="1" customWidth="1"/>
    <col min="15632" max="15633" width="15.1796875" style="1" customWidth="1"/>
    <col min="15634" max="15872" width="11.453125" style="1"/>
    <col min="15873" max="15873" width="20.81640625" style="1" customWidth="1"/>
    <col min="15874" max="15874" width="26.453125" style="1" customWidth="1"/>
    <col min="15875" max="15875" width="73.81640625" style="1" customWidth="1"/>
    <col min="15876" max="15876" width="14.54296875" style="1" customWidth="1"/>
    <col min="15877" max="15877" width="13.1796875" style="1" customWidth="1"/>
    <col min="15878" max="15879" width="18.7265625" style="1" customWidth="1"/>
    <col min="15880" max="15887" width="17.1796875" style="1" customWidth="1"/>
    <col min="15888" max="15889" width="15.1796875" style="1" customWidth="1"/>
    <col min="15890" max="16128" width="11.453125" style="1"/>
    <col min="16129" max="16129" width="20.81640625" style="1" customWidth="1"/>
    <col min="16130" max="16130" width="26.453125" style="1" customWidth="1"/>
    <col min="16131" max="16131" width="73.81640625" style="1" customWidth="1"/>
    <col min="16132" max="16132" width="14.54296875" style="1" customWidth="1"/>
    <col min="16133" max="16133" width="13.1796875" style="1" customWidth="1"/>
    <col min="16134" max="16135" width="18.7265625" style="1" customWidth="1"/>
    <col min="16136" max="16143" width="17.1796875" style="1" customWidth="1"/>
    <col min="16144" max="16145" width="15.1796875" style="1" customWidth="1"/>
    <col min="16146" max="16384" width="11.453125" style="1"/>
  </cols>
  <sheetData>
    <row r="2" spans="1:17" ht="25" x14ac:dyDescent="0.35">
      <c r="A2" s="48"/>
      <c r="B2" s="220" t="s">
        <v>131</v>
      </c>
      <c r="C2" s="220"/>
      <c r="D2" s="220"/>
      <c r="E2" s="220"/>
      <c r="F2" s="220"/>
      <c r="G2" s="220"/>
      <c r="H2" s="220"/>
      <c r="I2" s="220"/>
      <c r="J2" s="220"/>
      <c r="K2" s="220"/>
      <c r="L2" s="220"/>
      <c r="M2" s="220"/>
      <c r="N2" s="220"/>
      <c r="O2" s="220"/>
      <c r="P2" s="220"/>
      <c r="Q2" s="220"/>
    </row>
    <row r="3" spans="1:17" ht="19" x14ac:dyDescent="0.35">
      <c r="B3" s="221" t="s">
        <v>1</v>
      </c>
      <c r="C3" s="221"/>
      <c r="D3" s="221"/>
      <c r="E3" s="221"/>
      <c r="F3" s="221"/>
      <c r="G3" s="221"/>
      <c r="H3" s="221"/>
      <c r="I3" s="221"/>
      <c r="J3" s="221"/>
      <c r="K3" s="221"/>
      <c r="L3" s="221"/>
      <c r="M3" s="221"/>
      <c r="N3" s="221"/>
      <c r="O3" s="221"/>
      <c r="P3" s="221"/>
      <c r="Q3" s="221"/>
    </row>
    <row r="4" spans="1:17" ht="25" x14ac:dyDescent="0.35">
      <c r="B4" s="258" t="s">
        <v>281</v>
      </c>
      <c r="C4" s="258"/>
      <c r="D4" s="258"/>
      <c r="E4" s="258"/>
      <c r="F4" s="258"/>
      <c r="G4" s="258"/>
      <c r="H4" s="258"/>
      <c r="I4" s="258"/>
      <c r="J4" s="258"/>
      <c r="K4" s="258"/>
      <c r="L4" s="258"/>
      <c r="M4" s="258"/>
      <c r="N4" s="258"/>
      <c r="O4" s="258"/>
      <c r="P4" s="258"/>
      <c r="Q4" s="258"/>
    </row>
    <row r="5" spans="1:17" ht="25.5" customHeight="1" x14ac:dyDescent="0.35">
      <c r="B5" s="258" t="s">
        <v>130</v>
      </c>
      <c r="C5" s="258"/>
      <c r="D5" s="258"/>
      <c r="E5" s="258"/>
      <c r="F5" s="258"/>
      <c r="G5" s="258"/>
      <c r="H5" s="258"/>
      <c r="I5" s="258"/>
      <c r="J5" s="258"/>
      <c r="K5" s="258"/>
      <c r="L5" s="258"/>
      <c r="M5" s="258"/>
      <c r="N5" s="258"/>
      <c r="O5" s="258"/>
      <c r="P5" s="65"/>
      <c r="Q5" s="65"/>
    </row>
    <row r="6" spans="1:17" ht="10.4" customHeight="1" x14ac:dyDescent="0.35">
      <c r="B6" s="3"/>
      <c r="C6" s="3"/>
      <c r="D6" s="3"/>
      <c r="E6" s="4"/>
      <c r="F6" s="4"/>
      <c r="G6" s="4"/>
      <c r="H6" s="3"/>
      <c r="I6" s="3"/>
      <c r="J6" s="3"/>
      <c r="K6" s="3"/>
      <c r="L6" s="3"/>
      <c r="M6" s="3"/>
      <c r="N6" s="3"/>
      <c r="O6" s="3"/>
      <c r="P6" s="3"/>
      <c r="Q6" s="3"/>
    </row>
    <row r="7" spans="1:17" ht="55" customHeight="1" x14ac:dyDescent="0.35">
      <c r="B7" s="259" t="s">
        <v>368</v>
      </c>
      <c r="C7" s="259"/>
      <c r="D7" s="259"/>
      <c r="E7" s="259"/>
      <c r="F7" s="259"/>
      <c r="G7" s="259"/>
      <c r="H7" s="259"/>
      <c r="I7" s="259"/>
      <c r="J7" s="259"/>
      <c r="K7" s="259"/>
      <c r="L7" s="259"/>
      <c r="M7" s="259"/>
      <c r="N7" s="259"/>
      <c r="O7" s="259"/>
      <c r="P7" s="259"/>
      <c r="Q7" s="259"/>
    </row>
    <row r="8" spans="1:17" ht="10" customHeight="1" x14ac:dyDescent="0.35">
      <c r="B8" s="5"/>
      <c r="C8" s="5"/>
      <c r="D8" s="5"/>
      <c r="E8" s="6"/>
      <c r="F8" s="6"/>
      <c r="G8" s="6"/>
      <c r="H8" s="5"/>
      <c r="I8" s="5"/>
      <c r="J8" s="5"/>
      <c r="K8" s="5"/>
      <c r="L8" s="5"/>
      <c r="M8" s="5"/>
      <c r="N8" s="5"/>
      <c r="O8" s="5"/>
    </row>
    <row r="9" spans="1:17" ht="25" customHeight="1" x14ac:dyDescent="0.35">
      <c r="B9" s="260" t="s">
        <v>3</v>
      </c>
      <c r="C9" s="260"/>
      <c r="D9" s="260"/>
      <c r="E9" s="260"/>
      <c r="F9" s="260"/>
      <c r="G9" s="260"/>
      <c r="H9" s="260"/>
      <c r="I9" s="260"/>
      <c r="J9" s="260"/>
      <c r="K9" s="260"/>
      <c r="L9" s="260"/>
      <c r="M9" s="260"/>
      <c r="N9" s="260"/>
      <c r="O9" s="260"/>
      <c r="P9" s="260"/>
      <c r="Q9" s="260"/>
    </row>
    <row r="10" spans="1:17" ht="29.15" customHeight="1" x14ac:dyDescent="0.35">
      <c r="B10" s="199" t="s">
        <v>4</v>
      </c>
      <c r="C10" s="199"/>
      <c r="D10" s="199"/>
      <c r="E10" s="199"/>
      <c r="F10" s="199"/>
      <c r="G10" s="199"/>
      <c r="H10" s="199"/>
      <c r="I10" s="199"/>
      <c r="J10" s="199"/>
      <c r="K10" s="199"/>
      <c r="L10" s="199"/>
      <c r="M10" s="199"/>
      <c r="N10" s="199"/>
      <c r="O10" s="199"/>
      <c r="P10" s="199"/>
      <c r="Q10" s="199"/>
    </row>
    <row r="11" spans="1:17" ht="29.15" customHeight="1" x14ac:dyDescent="0.35">
      <c r="B11" s="199" t="s">
        <v>5</v>
      </c>
      <c r="C11" s="199"/>
      <c r="D11" s="199"/>
      <c r="E11" s="199"/>
      <c r="F11" s="199"/>
      <c r="G11" s="199"/>
      <c r="H11" s="199"/>
      <c r="I11" s="199"/>
      <c r="J11" s="199"/>
      <c r="K11" s="199"/>
      <c r="L11" s="199"/>
      <c r="M11" s="199"/>
      <c r="N11" s="199"/>
      <c r="O11" s="199"/>
      <c r="P11" s="199"/>
      <c r="Q11" s="199"/>
    </row>
    <row r="12" spans="1:17" ht="29.15" customHeight="1" x14ac:dyDescent="0.35">
      <c r="B12" s="199" t="s">
        <v>6</v>
      </c>
      <c r="C12" s="199"/>
      <c r="D12" s="199"/>
      <c r="E12" s="199"/>
      <c r="F12" s="199"/>
      <c r="G12" s="199"/>
      <c r="H12" s="199"/>
      <c r="I12" s="199"/>
      <c r="J12" s="199"/>
      <c r="K12" s="199"/>
      <c r="L12" s="199"/>
      <c r="M12" s="199"/>
      <c r="N12" s="199"/>
      <c r="O12" s="199"/>
      <c r="P12" s="199"/>
      <c r="Q12" s="199"/>
    </row>
    <row r="13" spans="1:17" ht="42" customHeight="1" thickBot="1" x14ac:dyDescent="0.4">
      <c r="B13" s="246" t="s">
        <v>7</v>
      </c>
      <c r="C13" s="246"/>
      <c r="D13" s="246"/>
      <c r="E13" s="246"/>
      <c r="F13" s="246"/>
      <c r="G13" s="246"/>
      <c r="H13" s="246"/>
      <c r="I13" s="246"/>
      <c r="J13" s="246"/>
      <c r="K13" s="246"/>
      <c r="L13" s="246"/>
      <c r="M13" s="246"/>
      <c r="N13" s="246"/>
      <c r="O13" s="246"/>
      <c r="P13" s="246"/>
      <c r="Q13" s="246"/>
    </row>
    <row r="14" spans="1:17" ht="22" customHeight="1" thickBot="1" x14ac:dyDescent="0.4">
      <c r="B14" s="248" t="s">
        <v>371</v>
      </c>
      <c r="C14" s="249"/>
      <c r="D14" s="249"/>
      <c r="E14" s="249"/>
      <c r="F14" s="249"/>
      <c r="G14" s="249"/>
      <c r="H14" s="249"/>
      <c r="I14" s="249"/>
      <c r="J14" s="249"/>
      <c r="K14" s="249"/>
      <c r="L14" s="249"/>
      <c r="M14" s="249"/>
      <c r="N14" s="249"/>
      <c r="O14" s="249"/>
      <c r="P14" s="249"/>
      <c r="Q14" s="250"/>
    </row>
    <row r="16" spans="1:17" ht="30" x14ac:dyDescent="0.35">
      <c r="B16" s="247" t="s">
        <v>132</v>
      </c>
      <c r="C16" s="247"/>
      <c r="D16" s="247"/>
      <c r="E16" s="247"/>
      <c r="F16" s="247"/>
      <c r="G16" s="247"/>
      <c r="H16" s="247"/>
      <c r="I16" s="247"/>
      <c r="J16" s="247"/>
      <c r="K16" s="247"/>
      <c r="L16" s="247"/>
      <c r="M16" s="247"/>
      <c r="N16" s="247"/>
      <c r="O16" s="247"/>
      <c r="P16" s="247"/>
      <c r="Q16" s="247"/>
    </row>
    <row r="17" spans="1:17" s="9" customFormat="1" ht="43.5" customHeight="1" x14ac:dyDescent="0.35">
      <c r="A17" s="251" t="s">
        <v>9</v>
      </c>
      <c r="B17" s="252" t="s">
        <v>10</v>
      </c>
      <c r="C17" s="254" t="s">
        <v>11</v>
      </c>
      <c r="D17" s="254" t="s">
        <v>12</v>
      </c>
      <c r="E17" s="256" t="s">
        <v>13</v>
      </c>
      <c r="F17" s="229" t="s">
        <v>133</v>
      </c>
      <c r="G17" s="230"/>
      <c r="H17" s="229" t="s">
        <v>134</v>
      </c>
      <c r="I17" s="230"/>
      <c r="J17" s="229" t="s">
        <v>349</v>
      </c>
      <c r="K17" s="230"/>
      <c r="L17" s="229" t="s">
        <v>135</v>
      </c>
      <c r="M17" s="230"/>
      <c r="N17" s="229" t="s">
        <v>136</v>
      </c>
      <c r="O17" s="230"/>
      <c r="P17" s="231" t="s">
        <v>18</v>
      </c>
      <c r="Q17" s="232"/>
    </row>
    <row r="18" spans="1:17" s="9" customFormat="1" ht="15.5" x14ac:dyDescent="0.35">
      <c r="A18" s="251"/>
      <c r="B18" s="253"/>
      <c r="C18" s="255"/>
      <c r="D18" s="255"/>
      <c r="E18" s="257"/>
      <c r="F18" s="49" t="s">
        <v>19</v>
      </c>
      <c r="G18" s="49" t="s">
        <v>20</v>
      </c>
      <c r="H18" s="49" t="s">
        <v>19</v>
      </c>
      <c r="I18" s="49" t="s">
        <v>20</v>
      </c>
      <c r="J18" s="49" t="s">
        <v>19</v>
      </c>
      <c r="K18" s="49" t="s">
        <v>20</v>
      </c>
      <c r="L18" s="49" t="s">
        <v>19</v>
      </c>
      <c r="M18" s="49" t="s">
        <v>20</v>
      </c>
      <c r="N18" s="49" t="s">
        <v>19</v>
      </c>
      <c r="O18" s="49" t="s">
        <v>20</v>
      </c>
      <c r="P18" s="233"/>
      <c r="Q18" s="234"/>
    </row>
    <row r="19" spans="1:17" s="9" customFormat="1" ht="20.5" thickBot="1" x14ac:dyDescent="0.4">
      <c r="A19" s="11" t="s">
        <v>137</v>
      </c>
      <c r="B19" s="235" t="s">
        <v>138</v>
      </c>
      <c r="C19" s="236"/>
      <c r="D19" s="236"/>
      <c r="E19" s="236"/>
      <c r="F19" s="236"/>
      <c r="G19" s="236"/>
      <c r="H19" s="236"/>
      <c r="I19" s="236"/>
      <c r="J19" s="236"/>
      <c r="K19" s="236"/>
      <c r="L19" s="236"/>
      <c r="M19" s="236"/>
      <c r="N19" s="236"/>
      <c r="O19" s="236"/>
      <c r="P19" s="236"/>
      <c r="Q19" s="237"/>
    </row>
    <row r="20" spans="1:17" s="9" customFormat="1" ht="145" x14ac:dyDescent="0.35">
      <c r="A20" s="11" t="s">
        <v>139</v>
      </c>
      <c r="B20" s="50" t="s">
        <v>140</v>
      </c>
      <c r="C20" s="51" t="s">
        <v>141</v>
      </c>
      <c r="D20" s="52" t="s">
        <v>142</v>
      </c>
      <c r="E20" s="16">
        <v>0</v>
      </c>
      <c r="F20" s="17">
        <v>0</v>
      </c>
      <c r="G20" s="18">
        <f>F20+(F20*E20)</f>
        <v>0</v>
      </c>
      <c r="H20" s="19">
        <v>0</v>
      </c>
      <c r="I20" s="20">
        <f>H20+(H20*E20)</f>
        <v>0</v>
      </c>
      <c r="J20" s="19">
        <v>0</v>
      </c>
      <c r="K20" s="20">
        <f>J20+(J20*E20)</f>
        <v>0</v>
      </c>
      <c r="L20" s="19">
        <v>0</v>
      </c>
      <c r="M20" s="20">
        <f>L20+(L20*E20)</f>
        <v>0</v>
      </c>
      <c r="N20" s="19">
        <v>0</v>
      </c>
      <c r="O20" s="20">
        <f>N20+(N20*E20)</f>
        <v>0</v>
      </c>
      <c r="P20" s="224"/>
      <c r="Q20" s="225"/>
    </row>
    <row r="21" spans="1:17" s="9" customFormat="1" ht="33" customHeight="1" thickBot="1" x14ac:dyDescent="0.4">
      <c r="A21" s="11" t="s">
        <v>143</v>
      </c>
      <c r="B21" s="238" t="s">
        <v>144</v>
      </c>
      <c r="C21" s="239"/>
      <c r="D21" s="239"/>
      <c r="E21" s="239"/>
      <c r="F21" s="239"/>
      <c r="G21" s="239"/>
      <c r="H21" s="239"/>
      <c r="I21" s="239"/>
      <c r="J21" s="239"/>
      <c r="K21" s="239"/>
      <c r="L21" s="239"/>
      <c r="M21" s="239"/>
      <c r="N21" s="239"/>
      <c r="O21" s="239"/>
      <c r="P21" s="239"/>
      <c r="Q21" s="240"/>
    </row>
    <row r="22" spans="1:17" s="9" customFormat="1" ht="145" x14ac:dyDescent="0.35">
      <c r="A22" s="11" t="s">
        <v>145</v>
      </c>
      <c r="B22" s="53" t="s">
        <v>146</v>
      </c>
      <c r="C22" s="51" t="s">
        <v>147</v>
      </c>
      <c r="D22" s="52" t="s">
        <v>142</v>
      </c>
      <c r="E22" s="16">
        <v>0</v>
      </c>
      <c r="F22" s="17">
        <v>0</v>
      </c>
      <c r="G22" s="18">
        <f t="shared" ref="G22:G30" si="0">F22+(F22*E22)</f>
        <v>0</v>
      </c>
      <c r="H22" s="19">
        <v>0</v>
      </c>
      <c r="I22" s="20">
        <f t="shared" ref="I22:I30" si="1">H22+(H22*E22)</f>
        <v>0</v>
      </c>
      <c r="J22" s="19">
        <v>0</v>
      </c>
      <c r="K22" s="20">
        <f t="shared" ref="K22:K30" si="2">J22+(J22*E22)</f>
        <v>0</v>
      </c>
      <c r="L22" s="19">
        <v>0</v>
      </c>
      <c r="M22" s="20">
        <f t="shared" ref="M22:M30" si="3">L22+(L22*E22)</f>
        <v>0</v>
      </c>
      <c r="N22" s="19">
        <v>0</v>
      </c>
      <c r="O22" s="20">
        <f t="shared" ref="O22:O30" si="4">N22+(N22*E22)</f>
        <v>0</v>
      </c>
      <c r="P22" s="224"/>
      <c r="Q22" s="225"/>
    </row>
    <row r="23" spans="1:17" s="55" customFormat="1" ht="38.25" customHeight="1" thickBot="1" x14ac:dyDescent="0.4">
      <c r="A23" s="54" t="s">
        <v>148</v>
      </c>
      <c r="B23" s="241" t="s">
        <v>149</v>
      </c>
      <c r="C23" s="241"/>
      <c r="D23" s="241"/>
      <c r="E23" s="241"/>
      <c r="F23" s="241"/>
      <c r="G23" s="241"/>
      <c r="H23" s="241"/>
      <c r="I23" s="241"/>
      <c r="J23" s="241"/>
      <c r="K23" s="241"/>
      <c r="L23" s="241"/>
      <c r="M23" s="241"/>
      <c r="N23" s="241"/>
      <c r="O23" s="241"/>
      <c r="P23" s="241"/>
      <c r="Q23" s="242"/>
    </row>
    <row r="24" spans="1:17" s="9" customFormat="1" ht="146.25" customHeight="1" x14ac:dyDescent="0.35">
      <c r="A24" s="22" t="s">
        <v>150</v>
      </c>
      <c r="B24" s="23" t="s">
        <v>151</v>
      </c>
      <c r="C24" s="24" t="s">
        <v>152</v>
      </c>
      <c r="D24" s="52" t="s">
        <v>142</v>
      </c>
      <c r="E24" s="16">
        <v>0</v>
      </c>
      <c r="F24" s="17">
        <v>0</v>
      </c>
      <c r="G24" s="18">
        <f t="shared" si="0"/>
        <v>0</v>
      </c>
      <c r="H24" s="19">
        <v>0</v>
      </c>
      <c r="I24" s="20">
        <f t="shared" si="1"/>
        <v>0</v>
      </c>
      <c r="J24" s="19">
        <v>0</v>
      </c>
      <c r="K24" s="20">
        <f t="shared" si="2"/>
        <v>0</v>
      </c>
      <c r="L24" s="19">
        <v>0</v>
      </c>
      <c r="M24" s="20">
        <f t="shared" si="3"/>
        <v>0</v>
      </c>
      <c r="N24" s="19">
        <v>0</v>
      </c>
      <c r="O24" s="20">
        <f t="shared" si="4"/>
        <v>0</v>
      </c>
      <c r="P24" s="224"/>
      <c r="Q24" s="225"/>
    </row>
    <row r="25" spans="1:17" s="9" customFormat="1" ht="34.5" customHeight="1" thickBot="1" x14ac:dyDescent="0.4">
      <c r="A25" s="54" t="s">
        <v>153</v>
      </c>
      <c r="B25" s="243" t="s">
        <v>154</v>
      </c>
      <c r="C25" s="244"/>
      <c r="D25" s="244"/>
      <c r="E25" s="244"/>
      <c r="F25" s="244"/>
      <c r="G25" s="244"/>
      <c r="H25" s="244"/>
      <c r="I25" s="244"/>
      <c r="J25" s="244"/>
      <c r="K25" s="244"/>
      <c r="L25" s="244"/>
      <c r="M25" s="244"/>
      <c r="N25" s="244"/>
      <c r="O25" s="244"/>
      <c r="P25" s="244"/>
      <c r="Q25" s="245"/>
    </row>
    <row r="26" spans="1:17" s="9" customFormat="1" ht="147.75" customHeight="1" x14ac:dyDescent="0.35">
      <c r="A26" s="22" t="s">
        <v>155</v>
      </c>
      <c r="B26" s="23" t="s">
        <v>156</v>
      </c>
      <c r="C26" s="24" t="s">
        <v>157</v>
      </c>
      <c r="D26" s="52" t="s">
        <v>142</v>
      </c>
      <c r="E26" s="16">
        <v>0</v>
      </c>
      <c r="F26" s="17">
        <v>0</v>
      </c>
      <c r="G26" s="18">
        <f t="shared" si="0"/>
        <v>0</v>
      </c>
      <c r="H26" s="19">
        <v>0</v>
      </c>
      <c r="I26" s="20">
        <f t="shared" si="1"/>
        <v>0</v>
      </c>
      <c r="J26" s="19">
        <v>0</v>
      </c>
      <c r="K26" s="20">
        <f t="shared" si="2"/>
        <v>0</v>
      </c>
      <c r="L26" s="19">
        <v>0</v>
      </c>
      <c r="M26" s="20">
        <f t="shared" si="3"/>
        <v>0</v>
      </c>
      <c r="N26" s="19">
        <v>0</v>
      </c>
      <c r="O26" s="20">
        <f t="shared" si="4"/>
        <v>0</v>
      </c>
      <c r="P26" s="224"/>
      <c r="Q26" s="225"/>
    </row>
    <row r="27" spans="1:17" s="9" customFormat="1" ht="40.5" customHeight="1" thickBot="1" x14ac:dyDescent="0.4">
      <c r="A27" s="56" t="s">
        <v>158</v>
      </c>
      <c r="B27" s="226" t="s">
        <v>159</v>
      </c>
      <c r="C27" s="227"/>
      <c r="D27" s="227"/>
      <c r="E27" s="227"/>
      <c r="F27" s="227"/>
      <c r="G27" s="227"/>
      <c r="H27" s="227"/>
      <c r="I27" s="227"/>
      <c r="J27" s="227"/>
      <c r="K27" s="227"/>
      <c r="L27" s="227"/>
      <c r="M27" s="227"/>
      <c r="N27" s="227"/>
      <c r="O27" s="227"/>
      <c r="P27" s="227"/>
      <c r="Q27" s="228"/>
    </row>
    <row r="28" spans="1:17" s="9" customFormat="1" ht="156" customHeight="1" x14ac:dyDescent="0.35">
      <c r="A28" s="57" t="s">
        <v>160</v>
      </c>
      <c r="B28" s="58" t="s">
        <v>161</v>
      </c>
      <c r="C28" s="24" t="s">
        <v>162</v>
      </c>
      <c r="D28" s="52" t="s">
        <v>142</v>
      </c>
      <c r="E28" s="16">
        <v>0</v>
      </c>
      <c r="F28" s="17">
        <v>0</v>
      </c>
      <c r="G28" s="18">
        <f t="shared" si="0"/>
        <v>0</v>
      </c>
      <c r="H28" s="19">
        <v>0</v>
      </c>
      <c r="I28" s="20">
        <f t="shared" si="1"/>
        <v>0</v>
      </c>
      <c r="J28" s="19">
        <v>0</v>
      </c>
      <c r="K28" s="20">
        <f t="shared" si="2"/>
        <v>0</v>
      </c>
      <c r="L28" s="19">
        <v>0</v>
      </c>
      <c r="M28" s="20">
        <f t="shared" si="3"/>
        <v>0</v>
      </c>
      <c r="N28" s="19">
        <v>0</v>
      </c>
      <c r="O28" s="20">
        <f t="shared" si="4"/>
        <v>0</v>
      </c>
      <c r="P28" s="224"/>
      <c r="Q28" s="225"/>
    </row>
    <row r="29" spans="1:17" s="9" customFormat="1" ht="39" customHeight="1" thickBot="1" x14ac:dyDescent="0.4">
      <c r="A29" s="56" t="s">
        <v>163</v>
      </c>
      <c r="B29" s="226" t="s">
        <v>164</v>
      </c>
      <c r="C29" s="227"/>
      <c r="D29" s="227"/>
      <c r="E29" s="227"/>
      <c r="F29" s="227"/>
      <c r="G29" s="227"/>
      <c r="H29" s="227"/>
      <c r="I29" s="227"/>
      <c r="J29" s="227"/>
      <c r="K29" s="227"/>
      <c r="L29" s="227"/>
      <c r="M29" s="227"/>
      <c r="N29" s="227"/>
      <c r="O29" s="227"/>
      <c r="P29" s="227"/>
      <c r="Q29" s="228"/>
    </row>
    <row r="30" spans="1:17" s="9" customFormat="1" ht="156.75" customHeight="1" x14ac:dyDescent="0.35">
      <c r="A30" s="57" t="s">
        <v>165</v>
      </c>
      <c r="B30" s="58" t="s">
        <v>166</v>
      </c>
      <c r="C30" s="24" t="s">
        <v>167</v>
      </c>
      <c r="D30" s="52" t="s">
        <v>142</v>
      </c>
      <c r="E30" s="16">
        <v>0</v>
      </c>
      <c r="F30" s="17">
        <v>0</v>
      </c>
      <c r="G30" s="18">
        <f t="shared" si="0"/>
        <v>0</v>
      </c>
      <c r="H30" s="19">
        <v>0</v>
      </c>
      <c r="I30" s="20">
        <f t="shared" si="1"/>
        <v>0</v>
      </c>
      <c r="J30" s="19">
        <v>0</v>
      </c>
      <c r="K30" s="20">
        <f t="shared" si="2"/>
        <v>0</v>
      </c>
      <c r="L30" s="19">
        <v>0</v>
      </c>
      <c r="M30" s="20">
        <f t="shared" si="3"/>
        <v>0</v>
      </c>
      <c r="N30" s="19">
        <v>0</v>
      </c>
      <c r="O30" s="20">
        <f t="shared" si="4"/>
        <v>0</v>
      </c>
      <c r="P30" s="224"/>
      <c r="Q30" s="225"/>
    </row>
  </sheetData>
  <mergeCells count="35">
    <mergeCell ref="B2:Q2"/>
    <mergeCell ref="B3:Q3"/>
    <mergeCell ref="B4:Q4"/>
    <mergeCell ref="B7:Q7"/>
    <mergeCell ref="B9:Q9"/>
    <mergeCell ref="B5:O5"/>
    <mergeCell ref="A17:A18"/>
    <mergeCell ref="B17:B18"/>
    <mergeCell ref="C17:C18"/>
    <mergeCell ref="D17:D18"/>
    <mergeCell ref="E17:E18"/>
    <mergeCell ref="P26:Q26"/>
    <mergeCell ref="B27:Q27"/>
    <mergeCell ref="B10:Q10"/>
    <mergeCell ref="B11:Q11"/>
    <mergeCell ref="B12:Q12"/>
    <mergeCell ref="B13:Q13"/>
    <mergeCell ref="B16:Q16"/>
    <mergeCell ref="B14:Q14"/>
    <mergeCell ref="P28:Q28"/>
    <mergeCell ref="B29:Q29"/>
    <mergeCell ref="P30:Q30"/>
    <mergeCell ref="P24:Q24"/>
    <mergeCell ref="F17:G17"/>
    <mergeCell ref="H17:I17"/>
    <mergeCell ref="J17:K17"/>
    <mergeCell ref="L17:M17"/>
    <mergeCell ref="N17:O17"/>
    <mergeCell ref="P17:Q18"/>
    <mergeCell ref="B19:Q19"/>
    <mergeCell ref="P20:Q20"/>
    <mergeCell ref="B21:Q21"/>
    <mergeCell ref="P22:Q22"/>
    <mergeCell ref="B23:Q23"/>
    <mergeCell ref="B25:Q25"/>
  </mergeCells>
  <pageMargins left="0.7" right="0.7" top="0.75" bottom="0.75" header="0.3" footer="0.3"/>
  <pageSetup paperSize="8" scale="3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D1E57-4DEC-4531-95BE-FC52A6B731BD}">
  <sheetPr>
    <pageSetUpPr fitToPage="1"/>
  </sheetPr>
  <dimension ref="A2:Q26"/>
  <sheetViews>
    <sheetView topLeftCell="A22" zoomScale="86" zoomScaleNormal="86" workbookViewId="0">
      <selection activeCell="B27" sqref="A27:XFD29"/>
    </sheetView>
  </sheetViews>
  <sheetFormatPr baseColWidth="10" defaultColWidth="11.453125" defaultRowHeight="14.5" x14ac:dyDescent="0.35"/>
  <cols>
    <col min="1" max="1" width="20.81640625" style="1" customWidth="1"/>
    <col min="2" max="2" width="27" style="1" customWidth="1"/>
    <col min="3" max="3" width="73.81640625" style="1" customWidth="1"/>
    <col min="4" max="4" width="14.54296875" style="1" customWidth="1"/>
    <col min="5" max="5" width="13.1796875" style="2" customWidth="1"/>
    <col min="6" max="6" width="18" style="2" customWidth="1"/>
    <col min="7" max="7" width="14.453125" style="2" customWidth="1"/>
    <col min="8" max="8" width="19.1796875" style="1" customWidth="1"/>
    <col min="9" max="17" width="15.1796875" style="1" customWidth="1"/>
    <col min="18" max="256" width="11.453125" style="1"/>
    <col min="257" max="257" width="20.81640625" style="1" customWidth="1"/>
    <col min="258" max="258" width="26.453125" style="1" customWidth="1"/>
    <col min="259" max="259" width="73.81640625" style="1" customWidth="1"/>
    <col min="260" max="260" width="14.54296875" style="1" customWidth="1"/>
    <col min="261" max="261" width="13.1796875" style="1" customWidth="1"/>
    <col min="262" max="262" width="18" style="1" customWidth="1"/>
    <col min="263" max="263" width="14.453125" style="1" customWidth="1"/>
    <col min="264" max="264" width="19.1796875" style="1" customWidth="1"/>
    <col min="265" max="273" width="15.1796875" style="1" customWidth="1"/>
    <col min="274" max="512" width="11.453125" style="1"/>
    <col min="513" max="513" width="20.81640625" style="1" customWidth="1"/>
    <col min="514" max="514" width="26.453125" style="1" customWidth="1"/>
    <col min="515" max="515" width="73.81640625" style="1" customWidth="1"/>
    <col min="516" max="516" width="14.54296875" style="1" customWidth="1"/>
    <col min="517" max="517" width="13.1796875" style="1" customWidth="1"/>
    <col min="518" max="518" width="18" style="1" customWidth="1"/>
    <col min="519" max="519" width="14.453125" style="1" customWidth="1"/>
    <col min="520" max="520" width="19.1796875" style="1" customWidth="1"/>
    <col min="521" max="529" width="15.1796875" style="1" customWidth="1"/>
    <col min="530" max="768" width="11.453125" style="1"/>
    <col min="769" max="769" width="20.81640625" style="1" customWidth="1"/>
    <col min="770" max="770" width="26.453125" style="1" customWidth="1"/>
    <col min="771" max="771" width="73.81640625" style="1" customWidth="1"/>
    <col min="772" max="772" width="14.54296875" style="1" customWidth="1"/>
    <col min="773" max="773" width="13.1796875" style="1" customWidth="1"/>
    <col min="774" max="774" width="18" style="1" customWidth="1"/>
    <col min="775" max="775" width="14.453125" style="1" customWidth="1"/>
    <col min="776" max="776" width="19.1796875" style="1" customWidth="1"/>
    <col min="777" max="785" width="15.1796875" style="1" customWidth="1"/>
    <col min="786" max="1024" width="11.453125" style="1"/>
    <col min="1025" max="1025" width="20.81640625" style="1" customWidth="1"/>
    <col min="1026" max="1026" width="26.453125" style="1" customWidth="1"/>
    <col min="1027" max="1027" width="73.81640625" style="1" customWidth="1"/>
    <col min="1028" max="1028" width="14.54296875" style="1" customWidth="1"/>
    <col min="1029" max="1029" width="13.1796875" style="1" customWidth="1"/>
    <col min="1030" max="1030" width="18" style="1" customWidth="1"/>
    <col min="1031" max="1031" width="14.453125" style="1" customWidth="1"/>
    <col min="1032" max="1032" width="19.1796875" style="1" customWidth="1"/>
    <col min="1033" max="1041" width="15.1796875" style="1" customWidth="1"/>
    <col min="1042" max="1280" width="11.453125" style="1"/>
    <col min="1281" max="1281" width="20.81640625" style="1" customWidth="1"/>
    <col min="1282" max="1282" width="26.453125" style="1" customWidth="1"/>
    <col min="1283" max="1283" width="73.81640625" style="1" customWidth="1"/>
    <col min="1284" max="1284" width="14.54296875" style="1" customWidth="1"/>
    <col min="1285" max="1285" width="13.1796875" style="1" customWidth="1"/>
    <col min="1286" max="1286" width="18" style="1" customWidth="1"/>
    <col min="1287" max="1287" width="14.453125" style="1" customWidth="1"/>
    <col min="1288" max="1288" width="19.1796875" style="1" customWidth="1"/>
    <col min="1289" max="1297" width="15.1796875" style="1" customWidth="1"/>
    <col min="1298" max="1536" width="11.453125" style="1"/>
    <col min="1537" max="1537" width="20.81640625" style="1" customWidth="1"/>
    <col min="1538" max="1538" width="26.453125" style="1" customWidth="1"/>
    <col min="1539" max="1539" width="73.81640625" style="1" customWidth="1"/>
    <col min="1540" max="1540" width="14.54296875" style="1" customWidth="1"/>
    <col min="1541" max="1541" width="13.1796875" style="1" customWidth="1"/>
    <col min="1542" max="1542" width="18" style="1" customWidth="1"/>
    <col min="1543" max="1543" width="14.453125" style="1" customWidth="1"/>
    <col min="1544" max="1544" width="19.1796875" style="1" customWidth="1"/>
    <col min="1545" max="1553" width="15.1796875" style="1" customWidth="1"/>
    <col min="1554" max="1792" width="11.453125" style="1"/>
    <col min="1793" max="1793" width="20.81640625" style="1" customWidth="1"/>
    <col min="1794" max="1794" width="26.453125" style="1" customWidth="1"/>
    <col min="1795" max="1795" width="73.81640625" style="1" customWidth="1"/>
    <col min="1796" max="1796" width="14.54296875" style="1" customWidth="1"/>
    <col min="1797" max="1797" width="13.1796875" style="1" customWidth="1"/>
    <col min="1798" max="1798" width="18" style="1" customWidth="1"/>
    <col min="1799" max="1799" width="14.453125" style="1" customWidth="1"/>
    <col min="1800" max="1800" width="19.1796875" style="1" customWidth="1"/>
    <col min="1801" max="1809" width="15.1796875" style="1" customWidth="1"/>
    <col min="1810" max="2048" width="11.453125" style="1"/>
    <col min="2049" max="2049" width="20.81640625" style="1" customWidth="1"/>
    <col min="2050" max="2050" width="26.453125" style="1" customWidth="1"/>
    <col min="2051" max="2051" width="73.81640625" style="1" customWidth="1"/>
    <col min="2052" max="2052" width="14.54296875" style="1" customWidth="1"/>
    <col min="2053" max="2053" width="13.1796875" style="1" customWidth="1"/>
    <col min="2054" max="2054" width="18" style="1" customWidth="1"/>
    <col min="2055" max="2055" width="14.453125" style="1" customWidth="1"/>
    <col min="2056" max="2056" width="19.1796875" style="1" customWidth="1"/>
    <col min="2057" max="2065" width="15.1796875" style="1" customWidth="1"/>
    <col min="2066" max="2304" width="11.453125" style="1"/>
    <col min="2305" max="2305" width="20.81640625" style="1" customWidth="1"/>
    <col min="2306" max="2306" width="26.453125" style="1" customWidth="1"/>
    <col min="2307" max="2307" width="73.81640625" style="1" customWidth="1"/>
    <col min="2308" max="2308" width="14.54296875" style="1" customWidth="1"/>
    <col min="2309" max="2309" width="13.1796875" style="1" customWidth="1"/>
    <col min="2310" max="2310" width="18" style="1" customWidth="1"/>
    <col min="2311" max="2311" width="14.453125" style="1" customWidth="1"/>
    <col min="2312" max="2312" width="19.1796875" style="1" customWidth="1"/>
    <col min="2313" max="2321" width="15.1796875" style="1" customWidth="1"/>
    <col min="2322" max="2560" width="11.453125" style="1"/>
    <col min="2561" max="2561" width="20.81640625" style="1" customWidth="1"/>
    <col min="2562" max="2562" width="26.453125" style="1" customWidth="1"/>
    <col min="2563" max="2563" width="73.81640625" style="1" customWidth="1"/>
    <col min="2564" max="2564" width="14.54296875" style="1" customWidth="1"/>
    <col min="2565" max="2565" width="13.1796875" style="1" customWidth="1"/>
    <col min="2566" max="2566" width="18" style="1" customWidth="1"/>
    <col min="2567" max="2567" width="14.453125" style="1" customWidth="1"/>
    <col min="2568" max="2568" width="19.1796875" style="1" customWidth="1"/>
    <col min="2569" max="2577" width="15.1796875" style="1" customWidth="1"/>
    <col min="2578" max="2816" width="11.453125" style="1"/>
    <col min="2817" max="2817" width="20.81640625" style="1" customWidth="1"/>
    <col min="2818" max="2818" width="26.453125" style="1" customWidth="1"/>
    <col min="2819" max="2819" width="73.81640625" style="1" customWidth="1"/>
    <col min="2820" max="2820" width="14.54296875" style="1" customWidth="1"/>
    <col min="2821" max="2821" width="13.1796875" style="1" customWidth="1"/>
    <col min="2822" max="2822" width="18" style="1" customWidth="1"/>
    <col min="2823" max="2823" width="14.453125" style="1" customWidth="1"/>
    <col min="2824" max="2824" width="19.1796875" style="1" customWidth="1"/>
    <col min="2825" max="2833" width="15.1796875" style="1" customWidth="1"/>
    <col min="2834" max="3072" width="11.453125" style="1"/>
    <col min="3073" max="3073" width="20.81640625" style="1" customWidth="1"/>
    <col min="3074" max="3074" width="26.453125" style="1" customWidth="1"/>
    <col min="3075" max="3075" width="73.81640625" style="1" customWidth="1"/>
    <col min="3076" max="3076" width="14.54296875" style="1" customWidth="1"/>
    <col min="3077" max="3077" width="13.1796875" style="1" customWidth="1"/>
    <col min="3078" max="3078" width="18" style="1" customWidth="1"/>
    <col min="3079" max="3079" width="14.453125" style="1" customWidth="1"/>
    <col min="3080" max="3080" width="19.1796875" style="1" customWidth="1"/>
    <col min="3081" max="3089" width="15.1796875" style="1" customWidth="1"/>
    <col min="3090" max="3328" width="11.453125" style="1"/>
    <col min="3329" max="3329" width="20.81640625" style="1" customWidth="1"/>
    <col min="3330" max="3330" width="26.453125" style="1" customWidth="1"/>
    <col min="3331" max="3331" width="73.81640625" style="1" customWidth="1"/>
    <col min="3332" max="3332" width="14.54296875" style="1" customWidth="1"/>
    <col min="3333" max="3333" width="13.1796875" style="1" customWidth="1"/>
    <col min="3334" max="3334" width="18" style="1" customWidth="1"/>
    <col min="3335" max="3335" width="14.453125" style="1" customWidth="1"/>
    <col min="3336" max="3336" width="19.1796875" style="1" customWidth="1"/>
    <col min="3337" max="3345" width="15.1796875" style="1" customWidth="1"/>
    <col min="3346" max="3584" width="11.453125" style="1"/>
    <col min="3585" max="3585" width="20.81640625" style="1" customWidth="1"/>
    <col min="3586" max="3586" width="26.453125" style="1" customWidth="1"/>
    <col min="3587" max="3587" width="73.81640625" style="1" customWidth="1"/>
    <col min="3588" max="3588" width="14.54296875" style="1" customWidth="1"/>
    <col min="3589" max="3589" width="13.1796875" style="1" customWidth="1"/>
    <col min="3590" max="3590" width="18" style="1" customWidth="1"/>
    <col min="3591" max="3591" width="14.453125" style="1" customWidth="1"/>
    <col min="3592" max="3592" width="19.1796875" style="1" customWidth="1"/>
    <col min="3593" max="3601" width="15.1796875" style="1" customWidth="1"/>
    <col min="3602" max="3840" width="11.453125" style="1"/>
    <col min="3841" max="3841" width="20.81640625" style="1" customWidth="1"/>
    <col min="3842" max="3842" width="26.453125" style="1" customWidth="1"/>
    <col min="3843" max="3843" width="73.81640625" style="1" customWidth="1"/>
    <col min="3844" max="3844" width="14.54296875" style="1" customWidth="1"/>
    <col min="3845" max="3845" width="13.1796875" style="1" customWidth="1"/>
    <col min="3846" max="3846" width="18" style="1" customWidth="1"/>
    <col min="3847" max="3847" width="14.453125" style="1" customWidth="1"/>
    <col min="3848" max="3848" width="19.1796875" style="1" customWidth="1"/>
    <col min="3849" max="3857" width="15.1796875" style="1" customWidth="1"/>
    <col min="3858" max="4096" width="11.453125" style="1"/>
    <col min="4097" max="4097" width="20.81640625" style="1" customWidth="1"/>
    <col min="4098" max="4098" width="26.453125" style="1" customWidth="1"/>
    <col min="4099" max="4099" width="73.81640625" style="1" customWidth="1"/>
    <col min="4100" max="4100" width="14.54296875" style="1" customWidth="1"/>
    <col min="4101" max="4101" width="13.1796875" style="1" customWidth="1"/>
    <col min="4102" max="4102" width="18" style="1" customWidth="1"/>
    <col min="4103" max="4103" width="14.453125" style="1" customWidth="1"/>
    <col min="4104" max="4104" width="19.1796875" style="1" customWidth="1"/>
    <col min="4105" max="4113" width="15.1796875" style="1" customWidth="1"/>
    <col min="4114" max="4352" width="11.453125" style="1"/>
    <col min="4353" max="4353" width="20.81640625" style="1" customWidth="1"/>
    <col min="4354" max="4354" width="26.453125" style="1" customWidth="1"/>
    <col min="4355" max="4355" width="73.81640625" style="1" customWidth="1"/>
    <col min="4356" max="4356" width="14.54296875" style="1" customWidth="1"/>
    <col min="4357" max="4357" width="13.1796875" style="1" customWidth="1"/>
    <col min="4358" max="4358" width="18" style="1" customWidth="1"/>
    <col min="4359" max="4359" width="14.453125" style="1" customWidth="1"/>
    <col min="4360" max="4360" width="19.1796875" style="1" customWidth="1"/>
    <col min="4361" max="4369" width="15.1796875" style="1" customWidth="1"/>
    <col min="4370" max="4608" width="11.453125" style="1"/>
    <col min="4609" max="4609" width="20.81640625" style="1" customWidth="1"/>
    <col min="4610" max="4610" width="26.453125" style="1" customWidth="1"/>
    <col min="4611" max="4611" width="73.81640625" style="1" customWidth="1"/>
    <col min="4612" max="4612" width="14.54296875" style="1" customWidth="1"/>
    <col min="4613" max="4613" width="13.1796875" style="1" customWidth="1"/>
    <col min="4614" max="4614" width="18" style="1" customWidth="1"/>
    <col min="4615" max="4615" width="14.453125" style="1" customWidth="1"/>
    <col min="4616" max="4616" width="19.1796875" style="1" customWidth="1"/>
    <col min="4617" max="4625" width="15.1796875" style="1" customWidth="1"/>
    <col min="4626" max="4864" width="11.453125" style="1"/>
    <col min="4865" max="4865" width="20.81640625" style="1" customWidth="1"/>
    <col min="4866" max="4866" width="26.453125" style="1" customWidth="1"/>
    <col min="4867" max="4867" width="73.81640625" style="1" customWidth="1"/>
    <col min="4868" max="4868" width="14.54296875" style="1" customWidth="1"/>
    <col min="4869" max="4869" width="13.1796875" style="1" customWidth="1"/>
    <col min="4870" max="4870" width="18" style="1" customWidth="1"/>
    <col min="4871" max="4871" width="14.453125" style="1" customWidth="1"/>
    <col min="4872" max="4872" width="19.1796875" style="1" customWidth="1"/>
    <col min="4873" max="4881" width="15.1796875" style="1" customWidth="1"/>
    <col min="4882" max="5120" width="11.453125" style="1"/>
    <col min="5121" max="5121" width="20.81640625" style="1" customWidth="1"/>
    <col min="5122" max="5122" width="26.453125" style="1" customWidth="1"/>
    <col min="5123" max="5123" width="73.81640625" style="1" customWidth="1"/>
    <col min="5124" max="5124" width="14.54296875" style="1" customWidth="1"/>
    <col min="5125" max="5125" width="13.1796875" style="1" customWidth="1"/>
    <col min="5126" max="5126" width="18" style="1" customWidth="1"/>
    <col min="5127" max="5127" width="14.453125" style="1" customWidth="1"/>
    <col min="5128" max="5128" width="19.1796875" style="1" customWidth="1"/>
    <col min="5129" max="5137" width="15.1796875" style="1" customWidth="1"/>
    <col min="5138" max="5376" width="11.453125" style="1"/>
    <col min="5377" max="5377" width="20.81640625" style="1" customWidth="1"/>
    <col min="5378" max="5378" width="26.453125" style="1" customWidth="1"/>
    <col min="5379" max="5379" width="73.81640625" style="1" customWidth="1"/>
    <col min="5380" max="5380" width="14.54296875" style="1" customWidth="1"/>
    <col min="5381" max="5381" width="13.1796875" style="1" customWidth="1"/>
    <col min="5382" max="5382" width="18" style="1" customWidth="1"/>
    <col min="5383" max="5383" width="14.453125" style="1" customWidth="1"/>
    <col min="5384" max="5384" width="19.1796875" style="1" customWidth="1"/>
    <col min="5385" max="5393" width="15.1796875" style="1" customWidth="1"/>
    <col min="5394" max="5632" width="11.453125" style="1"/>
    <col min="5633" max="5633" width="20.81640625" style="1" customWidth="1"/>
    <col min="5634" max="5634" width="26.453125" style="1" customWidth="1"/>
    <col min="5635" max="5635" width="73.81640625" style="1" customWidth="1"/>
    <col min="5636" max="5636" width="14.54296875" style="1" customWidth="1"/>
    <col min="5637" max="5637" width="13.1796875" style="1" customWidth="1"/>
    <col min="5638" max="5638" width="18" style="1" customWidth="1"/>
    <col min="5639" max="5639" width="14.453125" style="1" customWidth="1"/>
    <col min="5640" max="5640" width="19.1796875" style="1" customWidth="1"/>
    <col min="5641" max="5649" width="15.1796875" style="1" customWidth="1"/>
    <col min="5650" max="5888" width="11.453125" style="1"/>
    <col min="5889" max="5889" width="20.81640625" style="1" customWidth="1"/>
    <col min="5890" max="5890" width="26.453125" style="1" customWidth="1"/>
    <col min="5891" max="5891" width="73.81640625" style="1" customWidth="1"/>
    <col min="5892" max="5892" width="14.54296875" style="1" customWidth="1"/>
    <col min="5893" max="5893" width="13.1796875" style="1" customWidth="1"/>
    <col min="5894" max="5894" width="18" style="1" customWidth="1"/>
    <col min="5895" max="5895" width="14.453125" style="1" customWidth="1"/>
    <col min="5896" max="5896" width="19.1796875" style="1" customWidth="1"/>
    <col min="5897" max="5905" width="15.1796875" style="1" customWidth="1"/>
    <col min="5906" max="6144" width="11.453125" style="1"/>
    <col min="6145" max="6145" width="20.81640625" style="1" customWidth="1"/>
    <col min="6146" max="6146" width="26.453125" style="1" customWidth="1"/>
    <col min="6147" max="6147" width="73.81640625" style="1" customWidth="1"/>
    <col min="6148" max="6148" width="14.54296875" style="1" customWidth="1"/>
    <col min="6149" max="6149" width="13.1796875" style="1" customWidth="1"/>
    <col min="6150" max="6150" width="18" style="1" customWidth="1"/>
    <col min="6151" max="6151" width="14.453125" style="1" customWidth="1"/>
    <col min="6152" max="6152" width="19.1796875" style="1" customWidth="1"/>
    <col min="6153" max="6161" width="15.1796875" style="1" customWidth="1"/>
    <col min="6162" max="6400" width="11.453125" style="1"/>
    <col min="6401" max="6401" width="20.81640625" style="1" customWidth="1"/>
    <col min="6402" max="6402" width="26.453125" style="1" customWidth="1"/>
    <col min="6403" max="6403" width="73.81640625" style="1" customWidth="1"/>
    <col min="6404" max="6404" width="14.54296875" style="1" customWidth="1"/>
    <col min="6405" max="6405" width="13.1796875" style="1" customWidth="1"/>
    <col min="6406" max="6406" width="18" style="1" customWidth="1"/>
    <col min="6407" max="6407" width="14.453125" style="1" customWidth="1"/>
    <col min="6408" max="6408" width="19.1796875" style="1" customWidth="1"/>
    <col min="6409" max="6417" width="15.1796875" style="1" customWidth="1"/>
    <col min="6418" max="6656" width="11.453125" style="1"/>
    <col min="6657" max="6657" width="20.81640625" style="1" customWidth="1"/>
    <col min="6658" max="6658" width="26.453125" style="1" customWidth="1"/>
    <col min="6659" max="6659" width="73.81640625" style="1" customWidth="1"/>
    <col min="6660" max="6660" width="14.54296875" style="1" customWidth="1"/>
    <col min="6661" max="6661" width="13.1796875" style="1" customWidth="1"/>
    <col min="6662" max="6662" width="18" style="1" customWidth="1"/>
    <col min="6663" max="6663" width="14.453125" style="1" customWidth="1"/>
    <col min="6664" max="6664" width="19.1796875" style="1" customWidth="1"/>
    <col min="6665" max="6673" width="15.1796875" style="1" customWidth="1"/>
    <col min="6674" max="6912" width="11.453125" style="1"/>
    <col min="6913" max="6913" width="20.81640625" style="1" customWidth="1"/>
    <col min="6914" max="6914" width="26.453125" style="1" customWidth="1"/>
    <col min="6915" max="6915" width="73.81640625" style="1" customWidth="1"/>
    <col min="6916" max="6916" width="14.54296875" style="1" customWidth="1"/>
    <col min="6917" max="6917" width="13.1796875" style="1" customWidth="1"/>
    <col min="6918" max="6918" width="18" style="1" customWidth="1"/>
    <col min="6919" max="6919" width="14.453125" style="1" customWidth="1"/>
    <col min="6920" max="6920" width="19.1796875" style="1" customWidth="1"/>
    <col min="6921" max="6929" width="15.1796875" style="1" customWidth="1"/>
    <col min="6930" max="7168" width="11.453125" style="1"/>
    <col min="7169" max="7169" width="20.81640625" style="1" customWidth="1"/>
    <col min="7170" max="7170" width="26.453125" style="1" customWidth="1"/>
    <col min="7171" max="7171" width="73.81640625" style="1" customWidth="1"/>
    <col min="7172" max="7172" width="14.54296875" style="1" customWidth="1"/>
    <col min="7173" max="7173" width="13.1796875" style="1" customWidth="1"/>
    <col min="7174" max="7174" width="18" style="1" customWidth="1"/>
    <col min="7175" max="7175" width="14.453125" style="1" customWidth="1"/>
    <col min="7176" max="7176" width="19.1796875" style="1" customWidth="1"/>
    <col min="7177" max="7185" width="15.1796875" style="1" customWidth="1"/>
    <col min="7186" max="7424" width="11.453125" style="1"/>
    <col min="7425" max="7425" width="20.81640625" style="1" customWidth="1"/>
    <col min="7426" max="7426" width="26.453125" style="1" customWidth="1"/>
    <col min="7427" max="7427" width="73.81640625" style="1" customWidth="1"/>
    <col min="7428" max="7428" width="14.54296875" style="1" customWidth="1"/>
    <col min="7429" max="7429" width="13.1796875" style="1" customWidth="1"/>
    <col min="7430" max="7430" width="18" style="1" customWidth="1"/>
    <col min="7431" max="7431" width="14.453125" style="1" customWidth="1"/>
    <col min="7432" max="7432" width="19.1796875" style="1" customWidth="1"/>
    <col min="7433" max="7441" width="15.1796875" style="1" customWidth="1"/>
    <col min="7442" max="7680" width="11.453125" style="1"/>
    <col min="7681" max="7681" width="20.81640625" style="1" customWidth="1"/>
    <col min="7682" max="7682" width="26.453125" style="1" customWidth="1"/>
    <col min="7683" max="7683" width="73.81640625" style="1" customWidth="1"/>
    <col min="7684" max="7684" width="14.54296875" style="1" customWidth="1"/>
    <col min="7685" max="7685" width="13.1796875" style="1" customWidth="1"/>
    <col min="7686" max="7686" width="18" style="1" customWidth="1"/>
    <col min="7687" max="7687" width="14.453125" style="1" customWidth="1"/>
    <col min="7688" max="7688" width="19.1796875" style="1" customWidth="1"/>
    <col min="7689" max="7697" width="15.1796875" style="1" customWidth="1"/>
    <col min="7698" max="7936" width="11.453125" style="1"/>
    <col min="7937" max="7937" width="20.81640625" style="1" customWidth="1"/>
    <col min="7938" max="7938" width="26.453125" style="1" customWidth="1"/>
    <col min="7939" max="7939" width="73.81640625" style="1" customWidth="1"/>
    <col min="7940" max="7940" width="14.54296875" style="1" customWidth="1"/>
    <col min="7941" max="7941" width="13.1796875" style="1" customWidth="1"/>
    <col min="7942" max="7942" width="18" style="1" customWidth="1"/>
    <col min="7943" max="7943" width="14.453125" style="1" customWidth="1"/>
    <col min="7944" max="7944" width="19.1796875" style="1" customWidth="1"/>
    <col min="7945" max="7953" width="15.1796875" style="1" customWidth="1"/>
    <col min="7954" max="8192" width="11.453125" style="1"/>
    <col min="8193" max="8193" width="20.81640625" style="1" customWidth="1"/>
    <col min="8194" max="8194" width="26.453125" style="1" customWidth="1"/>
    <col min="8195" max="8195" width="73.81640625" style="1" customWidth="1"/>
    <col min="8196" max="8196" width="14.54296875" style="1" customWidth="1"/>
    <col min="8197" max="8197" width="13.1796875" style="1" customWidth="1"/>
    <col min="8198" max="8198" width="18" style="1" customWidth="1"/>
    <col min="8199" max="8199" width="14.453125" style="1" customWidth="1"/>
    <col min="8200" max="8200" width="19.1796875" style="1" customWidth="1"/>
    <col min="8201" max="8209" width="15.1796875" style="1" customWidth="1"/>
    <col min="8210" max="8448" width="11.453125" style="1"/>
    <col min="8449" max="8449" width="20.81640625" style="1" customWidth="1"/>
    <col min="8450" max="8450" width="26.453125" style="1" customWidth="1"/>
    <col min="8451" max="8451" width="73.81640625" style="1" customWidth="1"/>
    <col min="8452" max="8452" width="14.54296875" style="1" customWidth="1"/>
    <col min="8453" max="8453" width="13.1796875" style="1" customWidth="1"/>
    <col min="8454" max="8454" width="18" style="1" customWidth="1"/>
    <col min="8455" max="8455" width="14.453125" style="1" customWidth="1"/>
    <col min="8456" max="8456" width="19.1796875" style="1" customWidth="1"/>
    <col min="8457" max="8465" width="15.1796875" style="1" customWidth="1"/>
    <col min="8466" max="8704" width="11.453125" style="1"/>
    <col min="8705" max="8705" width="20.81640625" style="1" customWidth="1"/>
    <col min="8706" max="8706" width="26.453125" style="1" customWidth="1"/>
    <col min="8707" max="8707" width="73.81640625" style="1" customWidth="1"/>
    <col min="8708" max="8708" width="14.54296875" style="1" customWidth="1"/>
    <col min="8709" max="8709" width="13.1796875" style="1" customWidth="1"/>
    <col min="8710" max="8710" width="18" style="1" customWidth="1"/>
    <col min="8711" max="8711" width="14.453125" style="1" customWidth="1"/>
    <col min="8712" max="8712" width="19.1796875" style="1" customWidth="1"/>
    <col min="8713" max="8721" width="15.1796875" style="1" customWidth="1"/>
    <col min="8722" max="8960" width="11.453125" style="1"/>
    <col min="8961" max="8961" width="20.81640625" style="1" customWidth="1"/>
    <col min="8962" max="8962" width="26.453125" style="1" customWidth="1"/>
    <col min="8963" max="8963" width="73.81640625" style="1" customWidth="1"/>
    <col min="8964" max="8964" width="14.54296875" style="1" customWidth="1"/>
    <col min="8965" max="8965" width="13.1796875" style="1" customWidth="1"/>
    <col min="8966" max="8966" width="18" style="1" customWidth="1"/>
    <col min="8967" max="8967" width="14.453125" style="1" customWidth="1"/>
    <col min="8968" max="8968" width="19.1796875" style="1" customWidth="1"/>
    <col min="8969" max="8977" width="15.1796875" style="1" customWidth="1"/>
    <col min="8978" max="9216" width="11.453125" style="1"/>
    <col min="9217" max="9217" width="20.81640625" style="1" customWidth="1"/>
    <col min="9218" max="9218" width="26.453125" style="1" customWidth="1"/>
    <col min="9219" max="9219" width="73.81640625" style="1" customWidth="1"/>
    <col min="9220" max="9220" width="14.54296875" style="1" customWidth="1"/>
    <col min="9221" max="9221" width="13.1796875" style="1" customWidth="1"/>
    <col min="9222" max="9222" width="18" style="1" customWidth="1"/>
    <col min="9223" max="9223" width="14.453125" style="1" customWidth="1"/>
    <col min="9224" max="9224" width="19.1796875" style="1" customWidth="1"/>
    <col min="9225" max="9233" width="15.1796875" style="1" customWidth="1"/>
    <col min="9234" max="9472" width="11.453125" style="1"/>
    <col min="9473" max="9473" width="20.81640625" style="1" customWidth="1"/>
    <col min="9474" max="9474" width="26.453125" style="1" customWidth="1"/>
    <col min="9475" max="9475" width="73.81640625" style="1" customWidth="1"/>
    <col min="9476" max="9476" width="14.54296875" style="1" customWidth="1"/>
    <col min="9477" max="9477" width="13.1796875" style="1" customWidth="1"/>
    <col min="9478" max="9478" width="18" style="1" customWidth="1"/>
    <col min="9479" max="9479" width="14.453125" style="1" customWidth="1"/>
    <col min="9480" max="9480" width="19.1796875" style="1" customWidth="1"/>
    <col min="9481" max="9489" width="15.1796875" style="1" customWidth="1"/>
    <col min="9490" max="9728" width="11.453125" style="1"/>
    <col min="9729" max="9729" width="20.81640625" style="1" customWidth="1"/>
    <col min="9730" max="9730" width="26.453125" style="1" customWidth="1"/>
    <col min="9731" max="9731" width="73.81640625" style="1" customWidth="1"/>
    <col min="9732" max="9732" width="14.54296875" style="1" customWidth="1"/>
    <col min="9733" max="9733" width="13.1796875" style="1" customWidth="1"/>
    <col min="9734" max="9734" width="18" style="1" customWidth="1"/>
    <col min="9735" max="9735" width="14.453125" style="1" customWidth="1"/>
    <col min="9736" max="9736" width="19.1796875" style="1" customWidth="1"/>
    <col min="9737" max="9745" width="15.1796875" style="1" customWidth="1"/>
    <col min="9746" max="9984" width="11.453125" style="1"/>
    <col min="9985" max="9985" width="20.81640625" style="1" customWidth="1"/>
    <col min="9986" max="9986" width="26.453125" style="1" customWidth="1"/>
    <col min="9987" max="9987" width="73.81640625" style="1" customWidth="1"/>
    <col min="9988" max="9988" width="14.54296875" style="1" customWidth="1"/>
    <col min="9989" max="9989" width="13.1796875" style="1" customWidth="1"/>
    <col min="9990" max="9990" width="18" style="1" customWidth="1"/>
    <col min="9991" max="9991" width="14.453125" style="1" customWidth="1"/>
    <col min="9992" max="9992" width="19.1796875" style="1" customWidth="1"/>
    <col min="9993" max="10001" width="15.1796875" style="1" customWidth="1"/>
    <col min="10002" max="10240" width="11.453125" style="1"/>
    <col min="10241" max="10241" width="20.81640625" style="1" customWidth="1"/>
    <col min="10242" max="10242" width="26.453125" style="1" customWidth="1"/>
    <col min="10243" max="10243" width="73.81640625" style="1" customWidth="1"/>
    <col min="10244" max="10244" width="14.54296875" style="1" customWidth="1"/>
    <col min="10245" max="10245" width="13.1796875" style="1" customWidth="1"/>
    <col min="10246" max="10246" width="18" style="1" customWidth="1"/>
    <col min="10247" max="10247" width="14.453125" style="1" customWidth="1"/>
    <col min="10248" max="10248" width="19.1796875" style="1" customWidth="1"/>
    <col min="10249" max="10257" width="15.1796875" style="1" customWidth="1"/>
    <col min="10258" max="10496" width="11.453125" style="1"/>
    <col min="10497" max="10497" width="20.81640625" style="1" customWidth="1"/>
    <col min="10498" max="10498" width="26.453125" style="1" customWidth="1"/>
    <col min="10499" max="10499" width="73.81640625" style="1" customWidth="1"/>
    <col min="10500" max="10500" width="14.54296875" style="1" customWidth="1"/>
    <col min="10501" max="10501" width="13.1796875" style="1" customWidth="1"/>
    <col min="10502" max="10502" width="18" style="1" customWidth="1"/>
    <col min="10503" max="10503" width="14.453125" style="1" customWidth="1"/>
    <col min="10504" max="10504" width="19.1796875" style="1" customWidth="1"/>
    <col min="10505" max="10513" width="15.1796875" style="1" customWidth="1"/>
    <col min="10514" max="10752" width="11.453125" style="1"/>
    <col min="10753" max="10753" width="20.81640625" style="1" customWidth="1"/>
    <col min="10754" max="10754" width="26.453125" style="1" customWidth="1"/>
    <col min="10755" max="10755" width="73.81640625" style="1" customWidth="1"/>
    <col min="10756" max="10756" width="14.54296875" style="1" customWidth="1"/>
    <col min="10757" max="10757" width="13.1796875" style="1" customWidth="1"/>
    <col min="10758" max="10758" width="18" style="1" customWidth="1"/>
    <col min="10759" max="10759" width="14.453125" style="1" customWidth="1"/>
    <col min="10760" max="10760" width="19.1796875" style="1" customWidth="1"/>
    <col min="10761" max="10769" width="15.1796875" style="1" customWidth="1"/>
    <col min="10770" max="11008" width="11.453125" style="1"/>
    <col min="11009" max="11009" width="20.81640625" style="1" customWidth="1"/>
    <col min="11010" max="11010" width="26.453125" style="1" customWidth="1"/>
    <col min="11011" max="11011" width="73.81640625" style="1" customWidth="1"/>
    <col min="11012" max="11012" width="14.54296875" style="1" customWidth="1"/>
    <col min="11013" max="11013" width="13.1796875" style="1" customWidth="1"/>
    <col min="11014" max="11014" width="18" style="1" customWidth="1"/>
    <col min="11015" max="11015" width="14.453125" style="1" customWidth="1"/>
    <col min="11016" max="11016" width="19.1796875" style="1" customWidth="1"/>
    <col min="11017" max="11025" width="15.1796875" style="1" customWidth="1"/>
    <col min="11026" max="11264" width="11.453125" style="1"/>
    <col min="11265" max="11265" width="20.81640625" style="1" customWidth="1"/>
    <col min="11266" max="11266" width="26.453125" style="1" customWidth="1"/>
    <col min="11267" max="11267" width="73.81640625" style="1" customWidth="1"/>
    <col min="11268" max="11268" width="14.54296875" style="1" customWidth="1"/>
    <col min="11269" max="11269" width="13.1796875" style="1" customWidth="1"/>
    <col min="11270" max="11270" width="18" style="1" customWidth="1"/>
    <col min="11271" max="11271" width="14.453125" style="1" customWidth="1"/>
    <col min="11272" max="11272" width="19.1796875" style="1" customWidth="1"/>
    <col min="11273" max="11281" width="15.1796875" style="1" customWidth="1"/>
    <col min="11282" max="11520" width="11.453125" style="1"/>
    <col min="11521" max="11521" width="20.81640625" style="1" customWidth="1"/>
    <col min="11522" max="11522" width="26.453125" style="1" customWidth="1"/>
    <col min="11523" max="11523" width="73.81640625" style="1" customWidth="1"/>
    <col min="11524" max="11524" width="14.54296875" style="1" customWidth="1"/>
    <col min="11525" max="11525" width="13.1796875" style="1" customWidth="1"/>
    <col min="11526" max="11526" width="18" style="1" customWidth="1"/>
    <col min="11527" max="11527" width="14.453125" style="1" customWidth="1"/>
    <col min="11528" max="11528" width="19.1796875" style="1" customWidth="1"/>
    <col min="11529" max="11537" width="15.1796875" style="1" customWidth="1"/>
    <col min="11538" max="11776" width="11.453125" style="1"/>
    <col min="11777" max="11777" width="20.81640625" style="1" customWidth="1"/>
    <col min="11778" max="11778" width="26.453125" style="1" customWidth="1"/>
    <col min="11779" max="11779" width="73.81640625" style="1" customWidth="1"/>
    <col min="11780" max="11780" width="14.54296875" style="1" customWidth="1"/>
    <col min="11781" max="11781" width="13.1796875" style="1" customWidth="1"/>
    <col min="11782" max="11782" width="18" style="1" customWidth="1"/>
    <col min="11783" max="11783" width="14.453125" style="1" customWidth="1"/>
    <col min="11784" max="11784" width="19.1796875" style="1" customWidth="1"/>
    <col min="11785" max="11793" width="15.1796875" style="1" customWidth="1"/>
    <col min="11794" max="12032" width="11.453125" style="1"/>
    <col min="12033" max="12033" width="20.81640625" style="1" customWidth="1"/>
    <col min="12034" max="12034" width="26.453125" style="1" customWidth="1"/>
    <col min="12035" max="12035" width="73.81640625" style="1" customWidth="1"/>
    <col min="12036" max="12036" width="14.54296875" style="1" customWidth="1"/>
    <col min="12037" max="12037" width="13.1796875" style="1" customWidth="1"/>
    <col min="12038" max="12038" width="18" style="1" customWidth="1"/>
    <col min="12039" max="12039" width="14.453125" style="1" customWidth="1"/>
    <col min="12040" max="12040" width="19.1796875" style="1" customWidth="1"/>
    <col min="12041" max="12049" width="15.1796875" style="1" customWidth="1"/>
    <col min="12050" max="12288" width="11.453125" style="1"/>
    <col min="12289" max="12289" width="20.81640625" style="1" customWidth="1"/>
    <col min="12290" max="12290" width="26.453125" style="1" customWidth="1"/>
    <col min="12291" max="12291" width="73.81640625" style="1" customWidth="1"/>
    <col min="12292" max="12292" width="14.54296875" style="1" customWidth="1"/>
    <col min="12293" max="12293" width="13.1796875" style="1" customWidth="1"/>
    <col min="12294" max="12294" width="18" style="1" customWidth="1"/>
    <col min="12295" max="12295" width="14.453125" style="1" customWidth="1"/>
    <col min="12296" max="12296" width="19.1796875" style="1" customWidth="1"/>
    <col min="12297" max="12305" width="15.1796875" style="1" customWidth="1"/>
    <col min="12306" max="12544" width="11.453125" style="1"/>
    <col min="12545" max="12545" width="20.81640625" style="1" customWidth="1"/>
    <col min="12546" max="12546" width="26.453125" style="1" customWidth="1"/>
    <col min="12547" max="12547" width="73.81640625" style="1" customWidth="1"/>
    <col min="12548" max="12548" width="14.54296875" style="1" customWidth="1"/>
    <col min="12549" max="12549" width="13.1796875" style="1" customWidth="1"/>
    <col min="12550" max="12550" width="18" style="1" customWidth="1"/>
    <col min="12551" max="12551" width="14.453125" style="1" customWidth="1"/>
    <col min="12552" max="12552" width="19.1796875" style="1" customWidth="1"/>
    <col min="12553" max="12561" width="15.1796875" style="1" customWidth="1"/>
    <col min="12562" max="12800" width="11.453125" style="1"/>
    <col min="12801" max="12801" width="20.81640625" style="1" customWidth="1"/>
    <col min="12802" max="12802" width="26.453125" style="1" customWidth="1"/>
    <col min="12803" max="12803" width="73.81640625" style="1" customWidth="1"/>
    <col min="12804" max="12804" width="14.54296875" style="1" customWidth="1"/>
    <col min="12805" max="12805" width="13.1796875" style="1" customWidth="1"/>
    <col min="12806" max="12806" width="18" style="1" customWidth="1"/>
    <col min="12807" max="12807" width="14.453125" style="1" customWidth="1"/>
    <col min="12808" max="12808" width="19.1796875" style="1" customWidth="1"/>
    <col min="12809" max="12817" width="15.1796875" style="1" customWidth="1"/>
    <col min="12818" max="13056" width="11.453125" style="1"/>
    <col min="13057" max="13057" width="20.81640625" style="1" customWidth="1"/>
    <col min="13058" max="13058" width="26.453125" style="1" customWidth="1"/>
    <col min="13059" max="13059" width="73.81640625" style="1" customWidth="1"/>
    <col min="13060" max="13060" width="14.54296875" style="1" customWidth="1"/>
    <col min="13061" max="13061" width="13.1796875" style="1" customWidth="1"/>
    <col min="13062" max="13062" width="18" style="1" customWidth="1"/>
    <col min="13063" max="13063" width="14.453125" style="1" customWidth="1"/>
    <col min="13064" max="13064" width="19.1796875" style="1" customWidth="1"/>
    <col min="13065" max="13073" width="15.1796875" style="1" customWidth="1"/>
    <col min="13074" max="13312" width="11.453125" style="1"/>
    <col min="13313" max="13313" width="20.81640625" style="1" customWidth="1"/>
    <col min="13314" max="13314" width="26.453125" style="1" customWidth="1"/>
    <col min="13315" max="13315" width="73.81640625" style="1" customWidth="1"/>
    <col min="13316" max="13316" width="14.54296875" style="1" customWidth="1"/>
    <col min="13317" max="13317" width="13.1796875" style="1" customWidth="1"/>
    <col min="13318" max="13318" width="18" style="1" customWidth="1"/>
    <col min="13319" max="13319" width="14.453125" style="1" customWidth="1"/>
    <col min="13320" max="13320" width="19.1796875" style="1" customWidth="1"/>
    <col min="13321" max="13329" width="15.1796875" style="1" customWidth="1"/>
    <col min="13330" max="13568" width="11.453125" style="1"/>
    <col min="13569" max="13569" width="20.81640625" style="1" customWidth="1"/>
    <col min="13570" max="13570" width="26.453125" style="1" customWidth="1"/>
    <col min="13571" max="13571" width="73.81640625" style="1" customWidth="1"/>
    <col min="13572" max="13572" width="14.54296875" style="1" customWidth="1"/>
    <col min="13573" max="13573" width="13.1796875" style="1" customWidth="1"/>
    <col min="13574" max="13574" width="18" style="1" customWidth="1"/>
    <col min="13575" max="13575" width="14.453125" style="1" customWidth="1"/>
    <col min="13576" max="13576" width="19.1796875" style="1" customWidth="1"/>
    <col min="13577" max="13585" width="15.1796875" style="1" customWidth="1"/>
    <col min="13586" max="13824" width="11.453125" style="1"/>
    <col min="13825" max="13825" width="20.81640625" style="1" customWidth="1"/>
    <col min="13826" max="13826" width="26.453125" style="1" customWidth="1"/>
    <col min="13827" max="13827" width="73.81640625" style="1" customWidth="1"/>
    <col min="13828" max="13828" width="14.54296875" style="1" customWidth="1"/>
    <col min="13829" max="13829" width="13.1796875" style="1" customWidth="1"/>
    <col min="13830" max="13830" width="18" style="1" customWidth="1"/>
    <col min="13831" max="13831" width="14.453125" style="1" customWidth="1"/>
    <col min="13832" max="13832" width="19.1796875" style="1" customWidth="1"/>
    <col min="13833" max="13841" width="15.1796875" style="1" customWidth="1"/>
    <col min="13842" max="14080" width="11.453125" style="1"/>
    <col min="14081" max="14081" width="20.81640625" style="1" customWidth="1"/>
    <col min="14082" max="14082" width="26.453125" style="1" customWidth="1"/>
    <col min="14083" max="14083" width="73.81640625" style="1" customWidth="1"/>
    <col min="14084" max="14084" width="14.54296875" style="1" customWidth="1"/>
    <col min="14085" max="14085" width="13.1796875" style="1" customWidth="1"/>
    <col min="14086" max="14086" width="18" style="1" customWidth="1"/>
    <col min="14087" max="14087" width="14.453125" style="1" customWidth="1"/>
    <col min="14088" max="14088" width="19.1796875" style="1" customWidth="1"/>
    <col min="14089" max="14097" width="15.1796875" style="1" customWidth="1"/>
    <col min="14098" max="14336" width="11.453125" style="1"/>
    <col min="14337" max="14337" width="20.81640625" style="1" customWidth="1"/>
    <col min="14338" max="14338" width="26.453125" style="1" customWidth="1"/>
    <col min="14339" max="14339" width="73.81640625" style="1" customWidth="1"/>
    <col min="14340" max="14340" width="14.54296875" style="1" customWidth="1"/>
    <col min="14341" max="14341" width="13.1796875" style="1" customWidth="1"/>
    <col min="14342" max="14342" width="18" style="1" customWidth="1"/>
    <col min="14343" max="14343" width="14.453125" style="1" customWidth="1"/>
    <col min="14344" max="14344" width="19.1796875" style="1" customWidth="1"/>
    <col min="14345" max="14353" width="15.1796875" style="1" customWidth="1"/>
    <col min="14354" max="14592" width="11.453125" style="1"/>
    <col min="14593" max="14593" width="20.81640625" style="1" customWidth="1"/>
    <col min="14594" max="14594" width="26.453125" style="1" customWidth="1"/>
    <col min="14595" max="14595" width="73.81640625" style="1" customWidth="1"/>
    <col min="14596" max="14596" width="14.54296875" style="1" customWidth="1"/>
    <col min="14597" max="14597" width="13.1796875" style="1" customWidth="1"/>
    <col min="14598" max="14598" width="18" style="1" customWidth="1"/>
    <col min="14599" max="14599" width="14.453125" style="1" customWidth="1"/>
    <col min="14600" max="14600" width="19.1796875" style="1" customWidth="1"/>
    <col min="14601" max="14609" width="15.1796875" style="1" customWidth="1"/>
    <col min="14610" max="14848" width="11.453125" style="1"/>
    <col min="14849" max="14849" width="20.81640625" style="1" customWidth="1"/>
    <col min="14850" max="14850" width="26.453125" style="1" customWidth="1"/>
    <col min="14851" max="14851" width="73.81640625" style="1" customWidth="1"/>
    <col min="14852" max="14852" width="14.54296875" style="1" customWidth="1"/>
    <col min="14853" max="14853" width="13.1796875" style="1" customWidth="1"/>
    <col min="14854" max="14854" width="18" style="1" customWidth="1"/>
    <col min="14855" max="14855" width="14.453125" style="1" customWidth="1"/>
    <col min="14856" max="14856" width="19.1796875" style="1" customWidth="1"/>
    <col min="14857" max="14865" width="15.1796875" style="1" customWidth="1"/>
    <col min="14866" max="15104" width="11.453125" style="1"/>
    <col min="15105" max="15105" width="20.81640625" style="1" customWidth="1"/>
    <col min="15106" max="15106" width="26.453125" style="1" customWidth="1"/>
    <col min="15107" max="15107" width="73.81640625" style="1" customWidth="1"/>
    <col min="15108" max="15108" width="14.54296875" style="1" customWidth="1"/>
    <col min="15109" max="15109" width="13.1796875" style="1" customWidth="1"/>
    <col min="15110" max="15110" width="18" style="1" customWidth="1"/>
    <col min="15111" max="15111" width="14.453125" style="1" customWidth="1"/>
    <col min="15112" max="15112" width="19.1796875" style="1" customWidth="1"/>
    <col min="15113" max="15121" width="15.1796875" style="1" customWidth="1"/>
    <col min="15122" max="15360" width="11.453125" style="1"/>
    <col min="15361" max="15361" width="20.81640625" style="1" customWidth="1"/>
    <col min="15362" max="15362" width="26.453125" style="1" customWidth="1"/>
    <col min="15363" max="15363" width="73.81640625" style="1" customWidth="1"/>
    <col min="15364" max="15364" width="14.54296875" style="1" customWidth="1"/>
    <col min="15365" max="15365" width="13.1796875" style="1" customWidth="1"/>
    <col min="15366" max="15366" width="18" style="1" customWidth="1"/>
    <col min="15367" max="15367" width="14.453125" style="1" customWidth="1"/>
    <col min="15368" max="15368" width="19.1796875" style="1" customWidth="1"/>
    <col min="15369" max="15377" width="15.1796875" style="1" customWidth="1"/>
    <col min="15378" max="15616" width="11.453125" style="1"/>
    <col min="15617" max="15617" width="20.81640625" style="1" customWidth="1"/>
    <col min="15618" max="15618" width="26.453125" style="1" customWidth="1"/>
    <col min="15619" max="15619" width="73.81640625" style="1" customWidth="1"/>
    <col min="15620" max="15620" width="14.54296875" style="1" customWidth="1"/>
    <col min="15621" max="15621" width="13.1796875" style="1" customWidth="1"/>
    <col min="15622" max="15622" width="18" style="1" customWidth="1"/>
    <col min="15623" max="15623" width="14.453125" style="1" customWidth="1"/>
    <col min="15624" max="15624" width="19.1796875" style="1" customWidth="1"/>
    <col min="15625" max="15633" width="15.1796875" style="1" customWidth="1"/>
    <col min="15634" max="15872" width="11.453125" style="1"/>
    <col min="15873" max="15873" width="20.81640625" style="1" customWidth="1"/>
    <col min="15874" max="15874" width="26.453125" style="1" customWidth="1"/>
    <col min="15875" max="15875" width="73.81640625" style="1" customWidth="1"/>
    <col min="15876" max="15876" width="14.54296875" style="1" customWidth="1"/>
    <col min="15877" max="15877" width="13.1796875" style="1" customWidth="1"/>
    <col min="15878" max="15878" width="18" style="1" customWidth="1"/>
    <col min="15879" max="15879" width="14.453125" style="1" customWidth="1"/>
    <col min="15880" max="15880" width="19.1796875" style="1" customWidth="1"/>
    <col min="15881" max="15889" width="15.1796875" style="1" customWidth="1"/>
    <col min="15890" max="16128" width="11.453125" style="1"/>
    <col min="16129" max="16129" width="20.81640625" style="1" customWidth="1"/>
    <col min="16130" max="16130" width="26.453125" style="1" customWidth="1"/>
    <col min="16131" max="16131" width="73.81640625" style="1" customWidth="1"/>
    <col min="16132" max="16132" width="14.54296875" style="1" customWidth="1"/>
    <col min="16133" max="16133" width="13.1796875" style="1" customWidth="1"/>
    <col min="16134" max="16134" width="18" style="1" customWidth="1"/>
    <col min="16135" max="16135" width="14.453125" style="1" customWidth="1"/>
    <col min="16136" max="16136" width="19.1796875" style="1" customWidth="1"/>
    <col min="16137" max="16145" width="15.1796875" style="1" customWidth="1"/>
    <col min="16146" max="16384" width="11.453125" style="1"/>
  </cols>
  <sheetData>
    <row r="2" spans="1:17" ht="25" x14ac:dyDescent="0.35">
      <c r="A2"/>
      <c r="B2" s="220" t="s">
        <v>299</v>
      </c>
      <c r="C2" s="220"/>
      <c r="D2" s="220"/>
      <c r="E2" s="220"/>
      <c r="F2" s="220"/>
      <c r="G2" s="220"/>
      <c r="H2" s="220"/>
      <c r="I2" s="220"/>
      <c r="J2" s="220"/>
      <c r="K2" s="220"/>
      <c r="L2" s="220"/>
      <c r="M2" s="220"/>
      <c r="N2" s="220"/>
      <c r="O2" s="220"/>
      <c r="P2" s="220"/>
      <c r="Q2" s="220"/>
    </row>
    <row r="3" spans="1:17" ht="19" x14ac:dyDescent="0.35">
      <c r="B3" s="221" t="s">
        <v>1</v>
      </c>
      <c r="C3" s="221"/>
      <c r="D3" s="221"/>
      <c r="E3" s="221"/>
      <c r="F3" s="221"/>
      <c r="G3" s="221"/>
      <c r="H3" s="221"/>
      <c r="I3" s="221"/>
      <c r="J3" s="221"/>
      <c r="K3" s="221"/>
      <c r="L3" s="221"/>
      <c r="M3" s="221"/>
      <c r="N3" s="221"/>
      <c r="O3" s="221"/>
      <c r="P3" s="221"/>
      <c r="Q3" s="221"/>
    </row>
    <row r="4" spans="1:17" ht="25" x14ac:dyDescent="0.35">
      <c r="B4" s="258" t="s">
        <v>281</v>
      </c>
      <c r="C4" s="258"/>
      <c r="D4" s="258"/>
      <c r="E4" s="258"/>
      <c r="F4" s="258"/>
      <c r="G4" s="258"/>
      <c r="H4" s="258"/>
      <c r="I4" s="258"/>
      <c r="J4" s="258"/>
      <c r="K4" s="258"/>
      <c r="L4" s="258"/>
      <c r="M4" s="258"/>
      <c r="N4" s="258"/>
      <c r="O4" s="258"/>
      <c r="P4" s="258"/>
      <c r="Q4" s="258"/>
    </row>
    <row r="5" spans="1:17" ht="25.5" customHeight="1" x14ac:dyDescent="0.35">
      <c r="B5" s="258" t="s">
        <v>130</v>
      </c>
      <c r="C5" s="258"/>
      <c r="D5" s="258"/>
      <c r="E5" s="258"/>
      <c r="F5" s="258"/>
      <c r="G5" s="258"/>
      <c r="H5" s="258"/>
      <c r="I5" s="258"/>
      <c r="J5" s="258"/>
      <c r="K5" s="258"/>
      <c r="L5" s="258"/>
      <c r="M5" s="258"/>
      <c r="N5" s="258"/>
      <c r="O5" s="258"/>
      <c r="P5" s="65"/>
      <c r="Q5" s="65"/>
    </row>
    <row r="6" spans="1:17" ht="22.5" x14ac:dyDescent="0.35">
      <c r="B6" s="3"/>
      <c r="C6" s="3"/>
      <c r="D6" s="3"/>
      <c r="E6" s="4"/>
      <c r="F6" s="4"/>
      <c r="G6" s="4"/>
      <c r="H6" s="3"/>
      <c r="I6" s="3"/>
      <c r="J6" s="3"/>
      <c r="K6" s="3"/>
      <c r="L6" s="3"/>
      <c r="M6" s="3"/>
      <c r="N6" s="3"/>
      <c r="O6" s="3"/>
      <c r="P6" s="3"/>
      <c r="Q6" s="3"/>
    </row>
    <row r="7" spans="1:17" ht="40.5" customHeight="1" x14ac:dyDescent="0.35">
      <c r="B7" s="272" t="s">
        <v>369</v>
      </c>
      <c r="C7" s="272"/>
      <c r="D7" s="272"/>
      <c r="E7" s="272"/>
      <c r="F7" s="272"/>
      <c r="G7" s="272"/>
      <c r="H7" s="272"/>
      <c r="I7" s="272"/>
      <c r="J7" s="272"/>
      <c r="K7" s="272"/>
      <c r="L7" s="272"/>
      <c r="M7" s="272"/>
      <c r="N7" s="272"/>
      <c r="O7" s="272"/>
      <c r="P7" s="272"/>
      <c r="Q7" s="272"/>
    </row>
    <row r="8" spans="1:17" ht="16.5" x14ac:dyDescent="0.35">
      <c r="B8" s="5"/>
      <c r="C8" s="5"/>
      <c r="D8" s="5"/>
      <c r="E8" s="6"/>
      <c r="F8" s="6"/>
      <c r="G8" s="6"/>
      <c r="H8" s="5"/>
      <c r="I8" s="5"/>
      <c r="J8" s="5"/>
      <c r="K8" s="5"/>
      <c r="L8" s="5"/>
      <c r="M8" s="5"/>
      <c r="N8" s="5"/>
      <c r="O8" s="5"/>
      <c r="P8" s="5"/>
      <c r="Q8" s="5"/>
    </row>
    <row r="9" spans="1:17" ht="16.5" x14ac:dyDescent="0.35">
      <c r="B9" s="260" t="s">
        <v>3</v>
      </c>
      <c r="C9" s="260"/>
      <c r="D9" s="260"/>
      <c r="E9" s="260"/>
      <c r="F9" s="260"/>
      <c r="G9" s="260"/>
      <c r="H9" s="260"/>
      <c r="I9" s="260"/>
      <c r="J9" s="260"/>
      <c r="K9" s="260"/>
      <c r="L9" s="260"/>
      <c r="M9" s="260"/>
      <c r="N9" s="260"/>
      <c r="O9" s="260"/>
      <c r="P9" s="260"/>
      <c r="Q9" s="260"/>
    </row>
    <row r="10" spans="1:17" x14ac:dyDescent="0.35">
      <c r="B10" s="199" t="s">
        <v>4</v>
      </c>
      <c r="C10" s="199"/>
      <c r="D10" s="199"/>
      <c r="E10" s="199"/>
      <c r="F10" s="199"/>
      <c r="G10" s="199"/>
      <c r="H10" s="199"/>
      <c r="I10" s="199"/>
      <c r="J10" s="199"/>
      <c r="K10" s="199"/>
      <c r="L10" s="199"/>
      <c r="M10" s="199"/>
      <c r="N10" s="199"/>
      <c r="O10" s="199"/>
      <c r="P10" s="199"/>
      <c r="Q10" s="199"/>
    </row>
    <row r="11" spans="1:17" x14ac:dyDescent="0.35">
      <c r="B11" s="199" t="s">
        <v>5</v>
      </c>
      <c r="C11" s="199"/>
      <c r="D11" s="199"/>
      <c r="E11" s="199"/>
      <c r="F11" s="199"/>
      <c r="G11" s="199"/>
      <c r="H11" s="199"/>
      <c r="I11" s="199"/>
      <c r="J11" s="199"/>
      <c r="K11" s="199"/>
      <c r="L11" s="199"/>
      <c r="M11" s="199"/>
      <c r="N11" s="199"/>
      <c r="O11" s="199"/>
      <c r="P11" s="199"/>
      <c r="Q11" s="199"/>
    </row>
    <row r="12" spans="1:17" x14ac:dyDescent="0.35">
      <c r="B12" s="199" t="s">
        <v>6</v>
      </c>
      <c r="C12" s="199"/>
      <c r="D12" s="199"/>
      <c r="E12" s="199"/>
      <c r="F12" s="199"/>
      <c r="G12" s="199"/>
      <c r="H12" s="199"/>
      <c r="I12" s="199"/>
      <c r="J12" s="199"/>
      <c r="K12" s="199"/>
      <c r="L12" s="199"/>
      <c r="M12" s="199"/>
      <c r="N12" s="199"/>
      <c r="O12" s="199"/>
      <c r="P12" s="199"/>
      <c r="Q12" s="199"/>
    </row>
    <row r="13" spans="1:17" ht="20.149999999999999" customHeight="1" x14ac:dyDescent="0.35">
      <c r="B13" s="200" t="s">
        <v>7</v>
      </c>
      <c r="C13" s="200"/>
      <c r="D13" s="200"/>
      <c r="E13" s="200"/>
      <c r="F13" s="200"/>
      <c r="G13" s="200"/>
      <c r="H13" s="200"/>
      <c r="I13" s="200"/>
      <c r="J13" s="200"/>
      <c r="K13" s="200"/>
      <c r="L13" s="200"/>
      <c r="M13" s="200"/>
      <c r="N13" s="200"/>
      <c r="O13" s="200"/>
      <c r="P13" s="200"/>
      <c r="Q13" s="200"/>
    </row>
    <row r="14" spans="1:17" x14ac:dyDescent="0.35">
      <c r="B14" s="7"/>
      <c r="C14" s="7"/>
      <c r="D14" s="7"/>
      <c r="E14" s="8"/>
      <c r="F14" s="8"/>
      <c r="G14" s="8"/>
      <c r="H14" s="7"/>
      <c r="I14" s="7"/>
      <c r="J14" s="7"/>
      <c r="K14" s="7"/>
      <c r="L14" s="7"/>
      <c r="M14" s="7"/>
      <c r="N14" s="7"/>
      <c r="O14" s="7"/>
      <c r="P14" s="7"/>
      <c r="Q14" s="7"/>
    </row>
    <row r="16" spans="1:17" ht="30" x14ac:dyDescent="0.35">
      <c r="B16" s="247" t="s">
        <v>283</v>
      </c>
      <c r="C16" s="247"/>
      <c r="D16" s="247"/>
      <c r="E16" s="247"/>
      <c r="F16" s="247"/>
      <c r="G16" s="247"/>
      <c r="H16" s="247"/>
      <c r="I16" s="247"/>
      <c r="J16" s="247"/>
      <c r="K16" s="247"/>
      <c r="L16" s="247"/>
      <c r="M16" s="247"/>
      <c r="N16" s="247"/>
      <c r="O16" s="247"/>
      <c r="P16" s="247"/>
      <c r="Q16" s="247"/>
    </row>
    <row r="17" spans="1:17" s="9" customFormat="1" ht="48.75" customHeight="1" x14ac:dyDescent="0.35">
      <c r="A17" s="251" t="s">
        <v>9</v>
      </c>
      <c r="B17" s="252" t="s">
        <v>10</v>
      </c>
      <c r="C17" s="254" t="s">
        <v>11</v>
      </c>
      <c r="D17" s="254" t="s">
        <v>12</v>
      </c>
      <c r="E17" s="256" t="s">
        <v>13</v>
      </c>
      <c r="F17" s="229" t="s">
        <v>133</v>
      </c>
      <c r="G17" s="230"/>
      <c r="H17" s="229" t="s">
        <v>134</v>
      </c>
      <c r="I17" s="230"/>
      <c r="J17" s="229" t="s">
        <v>349</v>
      </c>
      <c r="K17" s="230"/>
      <c r="L17" s="229" t="s">
        <v>135</v>
      </c>
      <c r="M17" s="230"/>
      <c r="N17" s="229" t="s">
        <v>136</v>
      </c>
      <c r="O17" s="230"/>
      <c r="P17" s="231" t="s">
        <v>18</v>
      </c>
      <c r="Q17" s="232"/>
    </row>
    <row r="18" spans="1:17" s="9" customFormat="1" ht="15.5" x14ac:dyDescent="0.35">
      <c r="A18" s="251"/>
      <c r="B18" s="253"/>
      <c r="C18" s="255"/>
      <c r="D18" s="255"/>
      <c r="E18" s="257"/>
      <c r="F18" s="49" t="s">
        <v>19</v>
      </c>
      <c r="G18" s="49" t="s">
        <v>20</v>
      </c>
      <c r="H18" s="49" t="s">
        <v>19</v>
      </c>
      <c r="I18" s="49" t="s">
        <v>20</v>
      </c>
      <c r="J18" s="49" t="s">
        <v>19</v>
      </c>
      <c r="K18" s="49" t="s">
        <v>20</v>
      </c>
      <c r="L18" s="49" t="s">
        <v>19</v>
      </c>
      <c r="M18" s="49" t="s">
        <v>20</v>
      </c>
      <c r="N18" s="49" t="s">
        <v>19</v>
      </c>
      <c r="O18" s="49" t="s">
        <v>20</v>
      </c>
      <c r="P18" s="233"/>
      <c r="Q18" s="234"/>
    </row>
    <row r="19" spans="1:17" s="9" customFormat="1" ht="20.5" thickBot="1" x14ac:dyDescent="0.4">
      <c r="A19" s="66" t="s">
        <v>284</v>
      </c>
      <c r="B19" s="264" t="s">
        <v>285</v>
      </c>
      <c r="C19" s="265"/>
      <c r="D19" s="265"/>
      <c r="E19" s="265"/>
      <c r="F19" s="265"/>
      <c r="G19" s="265"/>
      <c r="H19" s="265"/>
      <c r="I19" s="265"/>
      <c r="J19" s="265"/>
      <c r="K19" s="265"/>
      <c r="L19" s="265"/>
      <c r="M19" s="265"/>
      <c r="N19" s="265"/>
      <c r="O19" s="265"/>
      <c r="P19" s="265"/>
      <c r="Q19" s="266"/>
    </row>
    <row r="20" spans="1:17" s="9" customFormat="1" ht="159.5" x14ac:dyDescent="0.35">
      <c r="A20" s="66" t="s">
        <v>286</v>
      </c>
      <c r="B20" s="67" t="s">
        <v>287</v>
      </c>
      <c r="C20" s="51" t="s">
        <v>300</v>
      </c>
      <c r="D20" s="52" t="s">
        <v>142</v>
      </c>
      <c r="E20" s="16">
        <v>0</v>
      </c>
      <c r="F20" s="17">
        <v>0</v>
      </c>
      <c r="G20" s="18">
        <f>F20+(F20*E20)</f>
        <v>0</v>
      </c>
      <c r="H20" s="19">
        <v>0</v>
      </c>
      <c r="I20" s="20">
        <f>H20+(H20*E20)</f>
        <v>0</v>
      </c>
      <c r="J20" s="19">
        <v>0</v>
      </c>
      <c r="K20" s="20">
        <f>J20+(J20*E20)</f>
        <v>0</v>
      </c>
      <c r="L20" s="19">
        <v>0</v>
      </c>
      <c r="M20" s="20">
        <f>L20+(L20*E20)</f>
        <v>0</v>
      </c>
      <c r="N20" s="19">
        <v>0</v>
      </c>
      <c r="O20" s="20">
        <f>N20+(N20*E20)</f>
        <v>0</v>
      </c>
      <c r="P20" s="224"/>
      <c r="Q20" s="225"/>
    </row>
    <row r="21" spans="1:17" s="9" customFormat="1" ht="20.5" thickBot="1" x14ac:dyDescent="0.4">
      <c r="A21" s="11" t="s">
        <v>288</v>
      </c>
      <c r="B21" s="267" t="s">
        <v>289</v>
      </c>
      <c r="C21" s="268"/>
      <c r="D21" s="268"/>
      <c r="E21" s="268"/>
      <c r="F21" s="268"/>
      <c r="G21" s="268"/>
      <c r="H21" s="268"/>
      <c r="I21" s="268"/>
      <c r="J21" s="268"/>
      <c r="K21" s="268"/>
      <c r="L21" s="268"/>
      <c r="M21" s="268"/>
      <c r="N21" s="268"/>
      <c r="O21" s="268"/>
      <c r="P21" s="268"/>
      <c r="Q21" s="269"/>
    </row>
    <row r="22" spans="1:17" s="9" customFormat="1" ht="203" x14ac:dyDescent="0.35">
      <c r="A22" s="11" t="s">
        <v>290</v>
      </c>
      <c r="B22" s="53" t="s">
        <v>291</v>
      </c>
      <c r="C22" s="51" t="s">
        <v>301</v>
      </c>
      <c r="D22" s="52" t="s">
        <v>142</v>
      </c>
      <c r="E22" s="16">
        <v>0</v>
      </c>
      <c r="F22" s="17">
        <v>0</v>
      </c>
      <c r="G22" s="18">
        <f>F22+(F22*E22)</f>
        <v>0</v>
      </c>
      <c r="H22" s="19">
        <v>0</v>
      </c>
      <c r="I22" s="20">
        <f>H22+(H22*E22)</f>
        <v>0</v>
      </c>
      <c r="J22" s="19">
        <v>0</v>
      </c>
      <c r="K22" s="20">
        <f>J22+(J22*E22)</f>
        <v>0</v>
      </c>
      <c r="L22" s="19">
        <v>0</v>
      </c>
      <c r="M22" s="20">
        <f>L22+(L22*E22)</f>
        <v>0</v>
      </c>
      <c r="N22" s="19">
        <v>0</v>
      </c>
      <c r="O22" s="20">
        <f>N22+(N22*E22)</f>
        <v>0</v>
      </c>
      <c r="P22" s="224"/>
      <c r="Q22" s="225"/>
    </row>
    <row r="23" spans="1:17" s="9" customFormat="1" ht="20.5" thickBot="1" x14ac:dyDescent="0.4">
      <c r="A23" s="21" t="s">
        <v>292</v>
      </c>
      <c r="B23" s="270" t="s">
        <v>293</v>
      </c>
      <c r="C23" s="270"/>
      <c r="D23" s="270"/>
      <c r="E23" s="270"/>
      <c r="F23" s="270"/>
      <c r="G23" s="270"/>
      <c r="H23" s="270"/>
      <c r="I23" s="270"/>
      <c r="J23" s="270"/>
      <c r="K23" s="270"/>
      <c r="L23" s="270"/>
      <c r="M23" s="270"/>
      <c r="N23" s="270"/>
      <c r="O23" s="270"/>
      <c r="P23" s="270"/>
      <c r="Q23" s="271"/>
    </row>
    <row r="24" spans="1:17" s="9" customFormat="1" ht="217.5" x14ac:dyDescent="0.35">
      <c r="A24" s="22" t="s">
        <v>294</v>
      </c>
      <c r="B24" s="23" t="s">
        <v>295</v>
      </c>
      <c r="C24" s="24" t="s">
        <v>302</v>
      </c>
      <c r="D24" s="52" t="s">
        <v>142</v>
      </c>
      <c r="E24" s="16">
        <v>0</v>
      </c>
      <c r="F24" s="17">
        <v>0</v>
      </c>
      <c r="G24" s="18">
        <f>F24+(F24*E24)</f>
        <v>0</v>
      </c>
      <c r="H24" s="19">
        <v>0</v>
      </c>
      <c r="I24" s="20">
        <f>H24+(H24*E24)</f>
        <v>0</v>
      </c>
      <c r="J24" s="19">
        <v>0</v>
      </c>
      <c r="K24" s="20">
        <f>J24+(J24*E24)</f>
        <v>0</v>
      </c>
      <c r="L24" s="19">
        <v>0</v>
      </c>
      <c r="M24" s="20">
        <f>L24+(L24*E24)</f>
        <v>0</v>
      </c>
      <c r="N24" s="19">
        <v>0</v>
      </c>
      <c r="O24" s="20">
        <f>N24+(N24*E24)</f>
        <v>0</v>
      </c>
      <c r="P24" s="224"/>
      <c r="Q24" s="225"/>
    </row>
    <row r="25" spans="1:17" s="9" customFormat="1" ht="31.5" thickBot="1" x14ac:dyDescent="0.4">
      <c r="A25" s="68" t="s">
        <v>296</v>
      </c>
      <c r="B25" s="261" t="s">
        <v>297</v>
      </c>
      <c r="C25" s="262"/>
      <c r="D25" s="262"/>
      <c r="E25" s="262"/>
      <c r="F25" s="262"/>
      <c r="G25" s="262"/>
      <c r="H25" s="262"/>
      <c r="I25" s="262"/>
      <c r="J25" s="262"/>
      <c r="K25" s="262"/>
      <c r="L25" s="262"/>
      <c r="M25" s="262"/>
      <c r="N25" s="262"/>
      <c r="O25" s="262"/>
      <c r="P25" s="262"/>
      <c r="Q25" s="263"/>
    </row>
    <row r="26" spans="1:17" s="9" customFormat="1" ht="217.5" x14ac:dyDescent="0.35">
      <c r="A26" s="22" t="s">
        <v>298</v>
      </c>
      <c r="B26" s="23" t="s">
        <v>297</v>
      </c>
      <c r="C26" s="24" t="s">
        <v>303</v>
      </c>
      <c r="D26" s="52" t="s">
        <v>142</v>
      </c>
      <c r="E26" s="16">
        <v>0</v>
      </c>
      <c r="F26" s="17">
        <v>0</v>
      </c>
      <c r="G26" s="18">
        <f>F26+(F26*E26)</f>
        <v>0</v>
      </c>
      <c r="H26" s="19">
        <v>0</v>
      </c>
      <c r="I26" s="20">
        <f>H26+(H26*E26)</f>
        <v>0</v>
      </c>
      <c r="J26" s="19">
        <v>0</v>
      </c>
      <c r="K26" s="20">
        <f>J26+(J26*E26)</f>
        <v>0</v>
      </c>
      <c r="L26" s="19">
        <v>0</v>
      </c>
      <c r="M26" s="20">
        <f>L26+(L26*E26)</f>
        <v>0</v>
      </c>
      <c r="N26" s="19">
        <v>0</v>
      </c>
      <c r="O26" s="20">
        <f>N26+(N26*E26)</f>
        <v>0</v>
      </c>
      <c r="P26" s="224"/>
      <c r="Q26" s="225"/>
    </row>
  </sheetData>
  <mergeCells count="30">
    <mergeCell ref="B2:Q2"/>
    <mergeCell ref="B3:Q3"/>
    <mergeCell ref="B4:Q4"/>
    <mergeCell ref="B7:Q7"/>
    <mergeCell ref="B9:Q9"/>
    <mergeCell ref="B5:O5"/>
    <mergeCell ref="A17:A18"/>
    <mergeCell ref="B17:B18"/>
    <mergeCell ref="C17:C18"/>
    <mergeCell ref="D17:D18"/>
    <mergeCell ref="E17:E18"/>
    <mergeCell ref="B10:Q10"/>
    <mergeCell ref="B11:Q11"/>
    <mergeCell ref="B12:Q12"/>
    <mergeCell ref="B13:Q13"/>
    <mergeCell ref="B16:Q16"/>
    <mergeCell ref="B25:Q25"/>
    <mergeCell ref="P26:Q26"/>
    <mergeCell ref="P24:Q24"/>
    <mergeCell ref="F17:G17"/>
    <mergeCell ref="H17:I17"/>
    <mergeCell ref="J17:K17"/>
    <mergeCell ref="L17:M17"/>
    <mergeCell ref="N17:O17"/>
    <mergeCell ref="P17:Q18"/>
    <mergeCell ref="B19:Q19"/>
    <mergeCell ref="P20:Q20"/>
    <mergeCell ref="B21:Q21"/>
    <mergeCell ref="P22:Q22"/>
    <mergeCell ref="B23:Q23"/>
  </mergeCells>
  <pageMargins left="0.7" right="0.7" top="0.75" bottom="0.75" header="0.3" footer="0.3"/>
  <pageSetup paperSize="8" scale="3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7382D-6D3B-45C1-BBF5-2DB6828660C6}">
  <sheetPr>
    <pageSetUpPr fitToPage="1"/>
  </sheetPr>
  <dimension ref="A1:HV139"/>
  <sheetViews>
    <sheetView zoomScaleNormal="100" workbookViewId="0">
      <selection activeCell="F136" sqref="F136"/>
    </sheetView>
  </sheetViews>
  <sheetFormatPr baseColWidth="10" defaultRowHeight="14.5" x14ac:dyDescent="0.35"/>
  <cols>
    <col min="3" max="3" width="44.81640625" customWidth="1"/>
    <col min="4" max="4" width="16.1796875" customWidth="1"/>
    <col min="5" max="5" width="13.26953125" customWidth="1"/>
    <col min="6" max="6" width="11.54296875" bestFit="1" customWidth="1"/>
    <col min="7" max="7" width="19.54296875" bestFit="1" customWidth="1"/>
    <col min="8" max="15" width="13.54296875" customWidth="1"/>
  </cols>
  <sheetData>
    <row r="1" spans="1:17" x14ac:dyDescent="0.35">
      <c r="A1" s="1"/>
      <c r="B1" s="1"/>
      <c r="C1" s="1"/>
      <c r="D1" s="1"/>
      <c r="E1" s="2"/>
      <c r="F1" s="2"/>
      <c r="G1" s="2"/>
      <c r="H1" s="1"/>
      <c r="I1" s="1"/>
      <c r="J1" s="1"/>
      <c r="K1" s="1"/>
      <c r="L1" s="1"/>
      <c r="M1" s="1"/>
      <c r="N1" s="1"/>
      <c r="O1" s="1"/>
      <c r="P1" s="1"/>
      <c r="Q1" s="1"/>
    </row>
    <row r="2" spans="1:17" ht="25.5" customHeight="1" x14ac:dyDescent="0.35">
      <c r="B2" s="220" t="s">
        <v>299</v>
      </c>
      <c r="C2" s="220"/>
      <c r="D2" s="220"/>
      <c r="E2" s="220"/>
      <c r="F2" s="220"/>
      <c r="G2" s="220"/>
      <c r="H2" s="220"/>
      <c r="I2" s="220"/>
      <c r="J2" s="220"/>
      <c r="K2" s="220"/>
      <c r="L2" s="220"/>
      <c r="M2" s="220"/>
      <c r="N2" s="220"/>
      <c r="O2" s="220"/>
      <c r="P2" s="220"/>
      <c r="Q2" s="220"/>
    </row>
    <row r="3" spans="1:17" ht="25.5" customHeight="1" x14ac:dyDescent="0.35">
      <c r="A3" s="1"/>
      <c r="B3" s="221" t="s">
        <v>1</v>
      </c>
      <c r="C3" s="221"/>
      <c r="D3" s="221"/>
      <c r="E3" s="221"/>
      <c r="F3" s="221"/>
      <c r="G3" s="221"/>
      <c r="H3" s="221"/>
      <c r="I3" s="221"/>
      <c r="J3" s="221"/>
      <c r="K3" s="221"/>
      <c r="L3" s="221"/>
      <c r="M3" s="221"/>
      <c r="N3" s="221"/>
      <c r="O3" s="221"/>
      <c r="P3" s="221"/>
      <c r="Q3" s="221"/>
    </row>
    <row r="4" spans="1:17" ht="25.5" customHeight="1" x14ac:dyDescent="0.35">
      <c r="A4" s="1"/>
      <c r="B4" s="258" t="s">
        <v>281</v>
      </c>
      <c r="C4" s="258"/>
      <c r="D4" s="258"/>
      <c r="E4" s="258"/>
      <c r="F4" s="258"/>
      <c r="G4" s="258"/>
      <c r="H4" s="258"/>
      <c r="I4" s="258"/>
      <c r="J4" s="258"/>
      <c r="K4" s="258"/>
      <c r="L4" s="258"/>
      <c r="M4" s="258"/>
      <c r="N4" s="258"/>
      <c r="O4" s="258"/>
      <c r="P4" s="258"/>
      <c r="Q4" s="258"/>
    </row>
    <row r="5" spans="1:17" ht="19.5" customHeight="1" x14ac:dyDescent="0.35">
      <c r="A5" s="1"/>
      <c r="B5" s="258" t="s">
        <v>130</v>
      </c>
      <c r="C5" s="258"/>
      <c r="D5" s="258"/>
      <c r="E5" s="258"/>
      <c r="F5" s="258"/>
      <c r="G5" s="258"/>
      <c r="H5" s="258"/>
      <c r="I5" s="258"/>
      <c r="J5" s="258"/>
      <c r="K5" s="258"/>
      <c r="L5" s="258"/>
      <c r="M5" s="258"/>
      <c r="N5" s="258"/>
      <c r="O5" s="258"/>
      <c r="P5" s="65"/>
      <c r="Q5" s="65"/>
    </row>
    <row r="6" spans="1:17" ht="25.5" customHeight="1" x14ac:dyDescent="0.35">
      <c r="A6" s="1"/>
      <c r="B6" s="3"/>
      <c r="C6" s="3"/>
      <c r="D6" s="3"/>
      <c r="E6" s="4"/>
      <c r="F6" s="4"/>
      <c r="G6" s="4"/>
      <c r="H6" s="3"/>
      <c r="I6" s="3"/>
      <c r="J6" s="3"/>
      <c r="K6" s="3"/>
      <c r="L6" s="3"/>
      <c r="M6" s="3"/>
      <c r="N6" s="3"/>
      <c r="O6" s="3"/>
      <c r="P6" s="3"/>
      <c r="Q6" s="3"/>
    </row>
    <row r="7" spans="1:17" ht="49" customHeight="1" x14ac:dyDescent="0.35">
      <c r="A7" s="1"/>
      <c r="B7" s="272" t="s">
        <v>369</v>
      </c>
      <c r="C7" s="272"/>
      <c r="D7" s="272"/>
      <c r="E7" s="272"/>
      <c r="F7" s="272"/>
      <c r="G7" s="272"/>
      <c r="H7" s="272"/>
      <c r="I7" s="272"/>
      <c r="J7" s="272"/>
      <c r="K7" s="272"/>
      <c r="L7" s="272"/>
      <c r="M7" s="272"/>
      <c r="N7" s="272"/>
      <c r="O7" s="272"/>
      <c r="P7" s="272"/>
      <c r="Q7" s="272"/>
    </row>
    <row r="8" spans="1:17" ht="16.5" x14ac:dyDescent="0.35">
      <c r="A8" s="1"/>
      <c r="B8" s="5"/>
      <c r="C8" s="5"/>
      <c r="D8" s="5"/>
      <c r="E8" s="6"/>
      <c r="F8" s="6"/>
      <c r="G8" s="6"/>
      <c r="H8" s="5"/>
      <c r="I8" s="5"/>
      <c r="J8" s="5"/>
      <c r="K8" s="5"/>
      <c r="L8" s="5"/>
      <c r="M8" s="5"/>
      <c r="N8" s="5"/>
      <c r="O8" s="5"/>
      <c r="P8" s="5"/>
      <c r="Q8" s="5"/>
    </row>
    <row r="9" spans="1:17" ht="41.15" customHeight="1" x14ac:dyDescent="0.35">
      <c r="A9" s="1"/>
      <c r="B9" s="260" t="s">
        <v>3</v>
      </c>
      <c r="C9" s="260"/>
      <c r="D9" s="260"/>
      <c r="E9" s="260"/>
      <c r="F9" s="260"/>
      <c r="G9" s="260"/>
      <c r="H9" s="260"/>
      <c r="I9" s="260"/>
      <c r="J9" s="260"/>
      <c r="K9" s="260"/>
      <c r="L9" s="260"/>
      <c r="M9" s="260"/>
      <c r="N9" s="260"/>
      <c r="O9" s="260"/>
      <c r="P9" s="260"/>
      <c r="Q9" s="260"/>
    </row>
    <row r="10" spans="1:17" x14ac:dyDescent="0.35">
      <c r="A10" s="1"/>
      <c r="B10" s="199" t="s">
        <v>4</v>
      </c>
      <c r="C10" s="199"/>
      <c r="D10" s="199"/>
      <c r="E10" s="199"/>
      <c r="F10" s="199"/>
      <c r="G10" s="199"/>
      <c r="H10" s="199"/>
      <c r="I10" s="199"/>
      <c r="J10" s="199"/>
      <c r="K10" s="199"/>
      <c r="L10" s="199"/>
      <c r="M10" s="199"/>
      <c r="N10" s="199"/>
      <c r="O10" s="199"/>
      <c r="P10" s="199"/>
      <c r="Q10" s="199"/>
    </row>
    <row r="11" spans="1:17" x14ac:dyDescent="0.35">
      <c r="A11" s="1"/>
      <c r="B11" s="199" t="s">
        <v>5</v>
      </c>
      <c r="C11" s="199"/>
      <c r="D11" s="199"/>
      <c r="E11" s="199"/>
      <c r="F11" s="199"/>
      <c r="G11" s="199"/>
      <c r="H11" s="199"/>
      <c r="I11" s="199"/>
      <c r="J11" s="199"/>
      <c r="K11" s="199"/>
      <c r="L11" s="199"/>
      <c r="M11" s="199"/>
      <c r="N11" s="199"/>
      <c r="O11" s="199"/>
      <c r="P11" s="199"/>
      <c r="Q11" s="199"/>
    </row>
    <row r="12" spans="1:17" s="1" customFormat="1" ht="60" customHeight="1" x14ac:dyDescent="0.35">
      <c r="B12" s="199" t="s">
        <v>6</v>
      </c>
      <c r="C12" s="199"/>
      <c r="D12" s="199"/>
      <c r="E12" s="199"/>
      <c r="F12" s="199"/>
      <c r="G12" s="199"/>
      <c r="H12" s="199"/>
      <c r="I12" s="199"/>
      <c r="J12" s="199"/>
      <c r="K12" s="199"/>
      <c r="L12" s="199"/>
      <c r="M12" s="199"/>
      <c r="N12" s="199"/>
      <c r="O12" s="199"/>
      <c r="P12" s="199"/>
      <c r="Q12" s="199"/>
    </row>
    <row r="13" spans="1:17" s="9" customFormat="1" ht="80.150000000000006" customHeight="1" x14ac:dyDescent="0.35">
      <c r="A13" s="1"/>
      <c r="B13" s="200" t="s">
        <v>7</v>
      </c>
      <c r="C13" s="200"/>
      <c r="D13" s="200"/>
      <c r="E13" s="200"/>
      <c r="F13" s="200"/>
      <c r="G13" s="200"/>
      <c r="H13" s="200"/>
      <c r="I13" s="200"/>
      <c r="J13" s="200"/>
      <c r="K13" s="200"/>
      <c r="L13" s="200"/>
      <c r="M13" s="200"/>
      <c r="N13" s="200"/>
      <c r="O13" s="200"/>
      <c r="P13" s="200"/>
      <c r="Q13" s="200"/>
    </row>
    <row r="14" spans="1:17" s="37" customFormat="1" ht="21.65" customHeight="1" x14ac:dyDescent="0.35">
      <c r="A14"/>
      <c r="B14"/>
      <c r="C14"/>
      <c r="D14"/>
      <c r="E14"/>
      <c r="F14"/>
      <c r="G14"/>
      <c r="H14"/>
      <c r="I14"/>
      <c r="J14"/>
      <c r="K14"/>
      <c r="L14"/>
      <c r="M14"/>
      <c r="N14"/>
      <c r="O14"/>
      <c r="P14"/>
      <c r="Q14"/>
    </row>
    <row r="15" spans="1:17" s="37" customFormat="1" ht="21.65" customHeight="1" x14ac:dyDescent="0.35">
      <c r="A15" s="59" t="s">
        <v>78</v>
      </c>
      <c r="B15" s="364" t="s">
        <v>168</v>
      </c>
      <c r="C15" s="365"/>
      <c r="D15" s="365"/>
      <c r="E15" s="365"/>
      <c r="F15" s="365"/>
      <c r="G15" s="365"/>
      <c r="H15" s="365"/>
      <c r="I15" s="365"/>
      <c r="J15" s="365"/>
      <c r="K15" s="365"/>
      <c r="L15" s="365"/>
      <c r="M15" s="365"/>
      <c r="N15" s="365"/>
      <c r="O15" s="365"/>
      <c r="P15" s="365"/>
      <c r="Q15" s="366"/>
    </row>
    <row r="16" spans="1:17" s="1" customFormat="1" ht="30" customHeight="1" x14ac:dyDescent="0.35">
      <c r="A16" s="352"/>
      <c r="B16" s="354" t="s">
        <v>10</v>
      </c>
      <c r="C16" s="355"/>
      <c r="D16" s="356"/>
      <c r="E16" s="360" t="s">
        <v>13</v>
      </c>
      <c r="F16" s="315" t="s">
        <v>82</v>
      </c>
      <c r="G16" s="316"/>
      <c r="H16" s="362" t="s">
        <v>83</v>
      </c>
      <c r="I16" s="363"/>
      <c r="J16" s="362" t="s">
        <v>362</v>
      </c>
      <c r="K16" s="363"/>
      <c r="L16" s="362" t="s">
        <v>363</v>
      </c>
      <c r="M16" s="363"/>
      <c r="N16" s="362" t="s">
        <v>364</v>
      </c>
      <c r="O16" s="363"/>
      <c r="P16" s="367" t="s">
        <v>169</v>
      </c>
      <c r="Q16" s="368"/>
    </row>
    <row r="17" spans="1:230" s="37" customFormat="1" ht="21.65" customHeight="1" x14ac:dyDescent="0.35">
      <c r="A17" s="353"/>
      <c r="B17" s="357"/>
      <c r="C17" s="358"/>
      <c r="D17" s="359"/>
      <c r="E17" s="361"/>
      <c r="F17" s="60"/>
      <c r="G17" s="61"/>
      <c r="H17" s="33" t="s">
        <v>19</v>
      </c>
      <c r="I17" s="33" t="s">
        <v>20</v>
      </c>
      <c r="J17" s="33" t="s">
        <v>19</v>
      </c>
      <c r="K17" s="33" t="s">
        <v>20</v>
      </c>
      <c r="L17" s="33" t="s">
        <v>19</v>
      </c>
      <c r="M17" s="33" t="s">
        <v>20</v>
      </c>
      <c r="N17" s="33" t="s">
        <v>19</v>
      </c>
      <c r="O17" s="33" t="s">
        <v>20</v>
      </c>
      <c r="P17" s="369"/>
      <c r="Q17" s="370"/>
    </row>
    <row r="18" spans="1:230" s="37" customFormat="1" ht="21.65" customHeight="1" x14ac:dyDescent="0.35">
      <c r="A18" s="32"/>
      <c r="B18" s="281" t="s">
        <v>304</v>
      </c>
      <c r="C18" s="281"/>
      <c r="D18" s="281"/>
      <c r="E18" s="281"/>
      <c r="F18" s="281"/>
      <c r="G18" s="281"/>
      <c r="H18" s="281"/>
      <c r="I18" s="281"/>
      <c r="J18" s="281"/>
      <c r="K18" s="281"/>
      <c r="L18" s="281"/>
      <c r="M18" s="281"/>
      <c r="N18" s="281"/>
      <c r="O18" s="281"/>
      <c r="P18" s="281"/>
      <c r="Q18" s="281"/>
    </row>
    <row r="19" spans="1:230" s="37" customFormat="1" ht="15.5" x14ac:dyDescent="0.35">
      <c r="A19" s="34" t="s">
        <v>79</v>
      </c>
      <c r="B19" s="282" t="s">
        <v>84</v>
      </c>
      <c r="C19" s="282"/>
      <c r="D19" s="282"/>
      <c r="E19" s="16">
        <v>0</v>
      </c>
      <c r="F19" s="283"/>
      <c r="G19" s="284"/>
      <c r="H19" s="35">
        <v>0</v>
      </c>
      <c r="I19" s="36">
        <f>H19+(H19*E19)</f>
        <v>0</v>
      </c>
      <c r="J19" s="35">
        <v>0</v>
      </c>
      <c r="K19" s="36">
        <f>J19+(J19*E19)</f>
        <v>0</v>
      </c>
      <c r="L19" s="35">
        <v>0</v>
      </c>
      <c r="M19" s="36">
        <f>L19+(L19*E19)</f>
        <v>0</v>
      </c>
      <c r="N19" s="35">
        <v>0</v>
      </c>
      <c r="O19" s="36">
        <f>N19+(N19*E19)</f>
        <v>0</v>
      </c>
      <c r="P19" s="285"/>
      <c r="Q19" s="285"/>
    </row>
    <row r="20" spans="1:230" s="37" customFormat="1" ht="15.5" x14ac:dyDescent="0.35">
      <c r="A20" s="34" t="s">
        <v>80</v>
      </c>
      <c r="B20" s="282" t="s">
        <v>85</v>
      </c>
      <c r="C20" s="282"/>
      <c r="D20" s="282"/>
      <c r="E20" s="16">
        <v>0</v>
      </c>
      <c r="F20" s="283"/>
      <c r="G20" s="284"/>
      <c r="H20" s="35">
        <v>0</v>
      </c>
      <c r="I20" s="36">
        <f>H20+(H20*E20)</f>
        <v>0</v>
      </c>
      <c r="J20" s="35">
        <v>0</v>
      </c>
      <c r="K20" s="36">
        <f>J20+(J20*E20)</f>
        <v>0</v>
      </c>
      <c r="L20" s="35">
        <v>0</v>
      </c>
      <c r="M20" s="36">
        <f>L20+(L20*E20)</f>
        <v>0</v>
      </c>
      <c r="N20" s="35">
        <v>0</v>
      </c>
      <c r="O20" s="36">
        <f>N20+(N20*E20)</f>
        <v>0</v>
      </c>
      <c r="P20" s="285"/>
      <c r="Q20" s="285"/>
    </row>
    <row r="21" spans="1:230" s="37" customFormat="1" ht="15.5" x14ac:dyDescent="0.35">
      <c r="A21" s="34" t="s">
        <v>170</v>
      </c>
      <c r="B21" s="282" t="s">
        <v>86</v>
      </c>
      <c r="C21" s="282"/>
      <c r="D21" s="282"/>
      <c r="E21" s="16">
        <v>0</v>
      </c>
      <c r="F21" s="283"/>
      <c r="G21" s="284"/>
      <c r="H21" s="35">
        <v>0</v>
      </c>
      <c r="I21" s="36">
        <f>H21+(H21*E21)</f>
        <v>0</v>
      </c>
      <c r="J21" s="35">
        <v>0</v>
      </c>
      <c r="K21" s="36">
        <f>J21+(J21*E21)</f>
        <v>0</v>
      </c>
      <c r="L21" s="35">
        <v>0</v>
      </c>
      <c r="M21" s="36">
        <f>L21+(L21*E21)</f>
        <v>0</v>
      </c>
      <c r="N21" s="35">
        <v>0</v>
      </c>
      <c r="O21" s="36">
        <f>N21+(N21*E21)</f>
        <v>0</v>
      </c>
      <c r="P21" s="283"/>
      <c r="Q21" s="284"/>
    </row>
    <row r="22" spans="1:230" s="37" customFormat="1" ht="15.5" x14ac:dyDescent="0.35">
      <c r="A22" s="34" t="s">
        <v>171</v>
      </c>
      <c r="B22" s="282" t="s">
        <v>87</v>
      </c>
      <c r="C22" s="282"/>
      <c r="D22" s="282"/>
      <c r="E22" s="16">
        <v>0</v>
      </c>
      <c r="F22" s="283"/>
      <c r="G22" s="284"/>
      <c r="H22" s="35">
        <v>0</v>
      </c>
      <c r="I22" s="36">
        <f>H22+(H22*E22)</f>
        <v>0</v>
      </c>
      <c r="J22" s="35">
        <v>0</v>
      </c>
      <c r="K22" s="36">
        <f>J22+(J22*E22)</f>
        <v>0</v>
      </c>
      <c r="L22" s="35">
        <v>0</v>
      </c>
      <c r="M22" s="36">
        <f>L22+(L22*E22)</f>
        <v>0</v>
      </c>
      <c r="N22" s="35">
        <v>0</v>
      </c>
      <c r="O22" s="36">
        <f>N22+(N22*E22)</f>
        <v>0</v>
      </c>
      <c r="P22" s="283"/>
      <c r="Q22" s="284"/>
    </row>
    <row r="23" spans="1:230" s="37" customFormat="1" ht="15.5" x14ac:dyDescent="0.35">
      <c r="A23" s="34" t="s">
        <v>172</v>
      </c>
      <c r="B23" s="282" t="s">
        <v>88</v>
      </c>
      <c r="C23" s="282"/>
      <c r="D23" s="282"/>
      <c r="E23" s="16">
        <v>0</v>
      </c>
      <c r="F23" s="348"/>
      <c r="G23" s="349"/>
      <c r="H23" s="35">
        <v>0</v>
      </c>
      <c r="I23" s="38">
        <f t="shared" ref="I23:I28" si="0">H23+(H23*E23)</f>
        <v>0</v>
      </c>
      <c r="J23" s="35">
        <v>0</v>
      </c>
      <c r="K23" s="38">
        <f t="shared" ref="K23:K28" si="1">J23+(J23*E23)</f>
        <v>0</v>
      </c>
      <c r="L23" s="35">
        <v>0</v>
      </c>
      <c r="M23" s="38">
        <f t="shared" ref="M23:M28" si="2">L23+(L23*E23)</f>
        <v>0</v>
      </c>
      <c r="N23" s="35">
        <v>0</v>
      </c>
      <c r="O23" s="38">
        <f t="shared" ref="O23:O28" si="3">N23+(N23*E23)</f>
        <v>0</v>
      </c>
      <c r="P23" s="350"/>
      <c r="Q23" s="351"/>
    </row>
    <row r="24" spans="1:230" s="37" customFormat="1" ht="15.5" x14ac:dyDescent="0.35">
      <c r="A24" s="34" t="s">
        <v>173</v>
      </c>
      <c r="B24" s="317" t="s">
        <v>89</v>
      </c>
      <c r="C24" s="317"/>
      <c r="D24" s="317"/>
      <c r="E24" s="16">
        <v>0</v>
      </c>
      <c r="F24" s="348"/>
      <c r="G24" s="349"/>
      <c r="H24" s="35">
        <v>0</v>
      </c>
      <c r="I24" s="38">
        <f t="shared" si="0"/>
        <v>0</v>
      </c>
      <c r="J24" s="35">
        <v>0</v>
      </c>
      <c r="K24" s="38">
        <f t="shared" si="1"/>
        <v>0</v>
      </c>
      <c r="L24" s="35">
        <v>0</v>
      </c>
      <c r="M24" s="38">
        <f t="shared" si="2"/>
        <v>0</v>
      </c>
      <c r="N24" s="35">
        <v>0</v>
      </c>
      <c r="O24" s="38">
        <f t="shared" si="3"/>
        <v>0</v>
      </c>
      <c r="P24" s="71"/>
      <c r="Q24" s="72"/>
    </row>
    <row r="25" spans="1:230" s="37" customFormat="1" ht="15.5" x14ac:dyDescent="0.35">
      <c r="A25" s="34" t="s">
        <v>174</v>
      </c>
      <c r="B25" s="282" t="s">
        <v>90</v>
      </c>
      <c r="C25" s="282"/>
      <c r="D25" s="282"/>
      <c r="E25" s="16">
        <v>0</v>
      </c>
      <c r="F25" s="348"/>
      <c r="G25" s="349"/>
      <c r="H25" s="35">
        <v>0</v>
      </c>
      <c r="I25" s="38">
        <f t="shared" si="0"/>
        <v>0</v>
      </c>
      <c r="J25" s="35">
        <v>0</v>
      </c>
      <c r="K25" s="38">
        <f t="shared" si="1"/>
        <v>0</v>
      </c>
      <c r="L25" s="35">
        <v>0</v>
      </c>
      <c r="M25" s="38">
        <f t="shared" si="2"/>
        <v>0</v>
      </c>
      <c r="N25" s="35">
        <v>0</v>
      </c>
      <c r="O25" s="38">
        <f t="shared" si="3"/>
        <v>0</v>
      </c>
      <c r="P25" s="283"/>
      <c r="Q25" s="284"/>
    </row>
    <row r="26" spans="1:230" s="37" customFormat="1" ht="15.5" x14ac:dyDescent="0.35">
      <c r="A26" s="34" t="s">
        <v>175</v>
      </c>
      <c r="B26" s="282" t="s">
        <v>91</v>
      </c>
      <c r="C26" s="282"/>
      <c r="D26" s="282"/>
      <c r="E26" s="16">
        <v>0</v>
      </c>
      <c r="F26" s="348"/>
      <c r="G26" s="349"/>
      <c r="H26" s="35">
        <v>0</v>
      </c>
      <c r="I26" s="38">
        <f t="shared" si="0"/>
        <v>0</v>
      </c>
      <c r="J26" s="35">
        <v>0</v>
      </c>
      <c r="K26" s="38">
        <f t="shared" si="1"/>
        <v>0</v>
      </c>
      <c r="L26" s="35">
        <v>0</v>
      </c>
      <c r="M26" s="38">
        <f t="shared" si="2"/>
        <v>0</v>
      </c>
      <c r="N26" s="35">
        <v>0</v>
      </c>
      <c r="O26" s="38">
        <f t="shared" si="3"/>
        <v>0</v>
      </c>
      <c r="P26" s="283"/>
      <c r="Q26" s="284"/>
    </row>
    <row r="27" spans="1:230" s="37" customFormat="1" ht="15.5" x14ac:dyDescent="0.35">
      <c r="A27" s="34" t="s">
        <v>176</v>
      </c>
      <c r="B27" s="317" t="s">
        <v>92</v>
      </c>
      <c r="C27" s="317"/>
      <c r="D27" s="317"/>
      <c r="E27" s="16">
        <v>0</v>
      </c>
      <c r="F27" s="348"/>
      <c r="G27" s="349"/>
      <c r="H27" s="35">
        <v>0</v>
      </c>
      <c r="I27" s="38">
        <f t="shared" si="0"/>
        <v>0</v>
      </c>
      <c r="J27" s="35">
        <v>0</v>
      </c>
      <c r="K27" s="38">
        <f t="shared" si="1"/>
        <v>0</v>
      </c>
      <c r="L27" s="35">
        <v>0</v>
      </c>
      <c r="M27" s="38">
        <f t="shared" si="2"/>
        <v>0</v>
      </c>
      <c r="N27" s="35">
        <v>0</v>
      </c>
      <c r="O27" s="38">
        <f t="shared" si="3"/>
        <v>0</v>
      </c>
      <c r="P27" s="283"/>
      <c r="Q27" s="284"/>
    </row>
    <row r="28" spans="1:230" s="37" customFormat="1" ht="15.5" x14ac:dyDescent="0.35">
      <c r="A28" s="34" t="s">
        <v>178</v>
      </c>
      <c r="B28" s="317" t="s">
        <v>93</v>
      </c>
      <c r="C28" s="317"/>
      <c r="D28" s="317"/>
      <c r="E28" s="16">
        <v>0</v>
      </c>
      <c r="F28" s="348"/>
      <c r="G28" s="349"/>
      <c r="H28" s="35">
        <v>0</v>
      </c>
      <c r="I28" s="38">
        <f t="shared" si="0"/>
        <v>0</v>
      </c>
      <c r="J28" s="35">
        <v>0</v>
      </c>
      <c r="K28" s="38">
        <f t="shared" si="1"/>
        <v>0</v>
      </c>
      <c r="L28" s="35">
        <v>0</v>
      </c>
      <c r="M28" s="38">
        <f t="shared" si="2"/>
        <v>0</v>
      </c>
      <c r="N28" s="35">
        <v>0</v>
      </c>
      <c r="O28" s="38">
        <f t="shared" si="3"/>
        <v>0</v>
      </c>
      <c r="P28" s="283"/>
      <c r="Q28" s="284"/>
    </row>
    <row r="29" spans="1:230" s="39" customFormat="1" ht="15.5" x14ac:dyDescent="0.35">
      <c r="A29" s="34"/>
      <c r="B29" s="281" t="s">
        <v>177</v>
      </c>
      <c r="C29" s="281"/>
      <c r="D29" s="281"/>
      <c r="E29" s="281"/>
      <c r="F29" s="281"/>
      <c r="G29" s="281"/>
      <c r="H29" s="281"/>
      <c r="I29" s="281"/>
      <c r="J29" s="281"/>
      <c r="K29" s="281"/>
      <c r="L29" s="281"/>
      <c r="M29" s="281"/>
      <c r="N29" s="281"/>
      <c r="O29" s="281"/>
      <c r="P29" s="281"/>
      <c r="Q29" s="281"/>
      <c r="R29" s="344"/>
      <c r="S29" s="344"/>
      <c r="T29" s="344"/>
      <c r="U29" s="344"/>
      <c r="V29" s="344"/>
      <c r="W29" s="344"/>
      <c r="X29" s="344"/>
      <c r="Y29" s="344"/>
      <c r="Z29" s="344"/>
      <c r="AA29" s="344"/>
      <c r="AB29" s="344"/>
      <c r="AC29" s="344"/>
      <c r="AD29" s="344"/>
      <c r="AE29" s="344"/>
      <c r="AF29" s="344"/>
      <c r="AG29" s="344"/>
      <c r="AH29" s="344"/>
      <c r="AI29" s="344"/>
      <c r="AJ29" s="344"/>
      <c r="AK29" s="344"/>
      <c r="AL29" s="344"/>
      <c r="AM29" s="344"/>
      <c r="AN29" s="344"/>
      <c r="AO29" s="344"/>
      <c r="AP29" s="344"/>
      <c r="AQ29" s="344"/>
      <c r="AR29" s="344"/>
      <c r="AS29" s="344"/>
      <c r="AT29" s="344"/>
      <c r="AU29" s="344"/>
      <c r="AV29" s="344"/>
      <c r="AW29" s="344"/>
      <c r="AX29" s="344"/>
      <c r="AY29" s="344"/>
      <c r="AZ29" s="344"/>
      <c r="BA29" s="344"/>
      <c r="BB29" s="344"/>
      <c r="BC29" s="344"/>
      <c r="BD29" s="344"/>
      <c r="BE29" s="344"/>
      <c r="BF29" s="344"/>
      <c r="BG29" s="344"/>
      <c r="BH29" s="344"/>
      <c r="BI29" s="344"/>
      <c r="BJ29" s="344"/>
      <c r="BK29" s="344"/>
      <c r="BL29" s="344"/>
      <c r="BM29" s="344"/>
      <c r="BN29" s="344"/>
      <c r="BO29" s="344"/>
      <c r="BP29" s="344"/>
      <c r="BQ29" s="344"/>
      <c r="BR29" s="344"/>
      <c r="BS29" s="344"/>
      <c r="BT29" s="344"/>
      <c r="BU29" s="344"/>
      <c r="BV29" s="344"/>
      <c r="BW29" s="344"/>
      <c r="BX29" s="344"/>
      <c r="BY29" s="344"/>
      <c r="BZ29" s="344"/>
      <c r="CA29" s="344"/>
      <c r="CB29" s="344"/>
      <c r="CC29" s="344"/>
      <c r="CD29" s="344"/>
      <c r="CE29" s="344"/>
      <c r="CF29" s="344"/>
      <c r="CG29" s="344"/>
      <c r="CH29" s="344"/>
      <c r="CI29" s="344"/>
      <c r="CJ29" s="344"/>
      <c r="CK29" s="344"/>
      <c r="CL29" s="344"/>
      <c r="CM29" s="344"/>
      <c r="CN29" s="344"/>
      <c r="CO29" s="344"/>
      <c r="CP29" s="344"/>
      <c r="CQ29" s="344"/>
      <c r="CR29" s="344"/>
      <c r="CS29" s="344"/>
      <c r="CT29" s="344"/>
      <c r="CU29" s="344"/>
      <c r="CV29" s="344"/>
      <c r="CW29" s="344"/>
      <c r="CX29" s="344"/>
      <c r="CY29" s="344"/>
      <c r="CZ29" s="344"/>
      <c r="DA29" s="344"/>
      <c r="DB29" s="344"/>
      <c r="DC29" s="344"/>
      <c r="DD29" s="344"/>
      <c r="DE29" s="344"/>
      <c r="DF29" s="344"/>
      <c r="DG29" s="344"/>
      <c r="DH29" s="344"/>
      <c r="DI29" s="344"/>
      <c r="DJ29" s="344"/>
      <c r="DK29" s="344"/>
      <c r="DL29" s="344"/>
      <c r="DM29" s="344"/>
      <c r="DN29" s="344"/>
      <c r="DO29" s="344"/>
      <c r="DP29" s="344"/>
      <c r="DQ29" s="344"/>
      <c r="DR29" s="344"/>
      <c r="DS29" s="344"/>
      <c r="DT29" s="344"/>
      <c r="DU29" s="344"/>
      <c r="DV29" s="344"/>
      <c r="DW29" s="344"/>
      <c r="DX29" s="344"/>
      <c r="DY29" s="344"/>
      <c r="DZ29" s="344"/>
      <c r="EA29" s="344"/>
      <c r="EB29" s="344"/>
      <c r="EC29" s="344"/>
      <c r="ED29" s="344"/>
      <c r="EE29" s="344"/>
      <c r="EF29" s="344"/>
      <c r="EG29" s="344"/>
      <c r="EH29" s="344"/>
      <c r="EI29" s="344"/>
      <c r="EJ29" s="344"/>
      <c r="EK29" s="344"/>
      <c r="EL29" s="344"/>
      <c r="EM29" s="344"/>
      <c r="EN29" s="344"/>
      <c r="EO29" s="344"/>
      <c r="EP29" s="344"/>
      <c r="EQ29" s="344"/>
      <c r="ER29" s="344"/>
      <c r="ES29" s="344"/>
      <c r="ET29" s="344"/>
      <c r="EU29" s="344"/>
      <c r="EV29" s="344"/>
      <c r="EW29" s="344"/>
      <c r="EX29" s="344"/>
      <c r="EY29" s="344"/>
      <c r="EZ29" s="344"/>
      <c r="FA29" s="344"/>
      <c r="FB29" s="344"/>
      <c r="FC29" s="344"/>
      <c r="FD29" s="344"/>
      <c r="FE29" s="344"/>
      <c r="FF29" s="344"/>
      <c r="FG29" s="344"/>
      <c r="FH29" s="344"/>
      <c r="FI29" s="344"/>
      <c r="FJ29" s="344"/>
      <c r="FK29" s="344"/>
      <c r="FL29" s="344"/>
      <c r="FM29" s="344"/>
      <c r="FN29" s="344"/>
      <c r="FO29" s="344"/>
      <c r="FP29" s="344"/>
      <c r="FQ29" s="344"/>
      <c r="FR29" s="344"/>
      <c r="FS29" s="344"/>
      <c r="FT29" s="344"/>
      <c r="FU29" s="344"/>
      <c r="FV29" s="344"/>
      <c r="FW29" s="344"/>
      <c r="FX29" s="344"/>
      <c r="FY29" s="344"/>
      <c r="FZ29" s="344"/>
      <c r="GA29" s="344"/>
      <c r="GB29" s="344"/>
      <c r="GC29" s="344"/>
      <c r="GD29" s="344"/>
      <c r="GE29" s="344"/>
      <c r="GF29" s="344"/>
      <c r="GG29" s="344"/>
      <c r="GH29" s="344"/>
      <c r="GI29" s="344"/>
      <c r="GJ29" s="344"/>
      <c r="GK29" s="344"/>
      <c r="GL29" s="344"/>
      <c r="GM29" s="344"/>
      <c r="GN29" s="344"/>
      <c r="GO29" s="344"/>
      <c r="GP29" s="344"/>
      <c r="GQ29" s="344"/>
      <c r="GR29" s="344"/>
      <c r="GS29" s="344"/>
      <c r="GT29" s="344"/>
      <c r="GU29" s="344"/>
      <c r="GV29" s="344"/>
      <c r="GW29" s="344"/>
      <c r="GX29" s="344"/>
      <c r="GY29" s="344"/>
      <c r="GZ29" s="344"/>
      <c r="HA29" s="344"/>
      <c r="HB29" s="344"/>
      <c r="HC29" s="344"/>
      <c r="HD29" s="344"/>
      <c r="HE29" s="344"/>
      <c r="HF29" s="344"/>
      <c r="HG29" s="344"/>
      <c r="HH29" s="344"/>
      <c r="HI29" s="344"/>
      <c r="HJ29" s="344"/>
      <c r="HK29" s="344"/>
      <c r="HL29" s="344"/>
      <c r="HM29" s="344"/>
      <c r="HN29" s="344"/>
      <c r="HO29" s="344"/>
      <c r="HP29" s="344"/>
      <c r="HQ29" s="344"/>
      <c r="HR29" s="344"/>
      <c r="HS29" s="344"/>
      <c r="HT29" s="344"/>
      <c r="HU29" s="344"/>
      <c r="HV29" s="161"/>
    </row>
    <row r="30" spans="1:230" s="37" customFormat="1" ht="15.5" x14ac:dyDescent="0.35">
      <c r="A30" s="34" t="s">
        <v>179</v>
      </c>
      <c r="B30" s="282" t="s">
        <v>94</v>
      </c>
      <c r="C30" s="282"/>
      <c r="D30" s="282"/>
      <c r="E30" s="16">
        <v>0</v>
      </c>
      <c r="F30" s="283"/>
      <c r="G30" s="284"/>
      <c r="H30" s="35">
        <v>0</v>
      </c>
      <c r="I30" s="36">
        <f t="shared" ref="I30:I45" si="4">H30+(H30*E30)</f>
        <v>0</v>
      </c>
      <c r="J30" s="35">
        <v>0</v>
      </c>
      <c r="K30" s="36">
        <f t="shared" ref="K30:K45" si="5">J30+(J30*E30)</f>
        <v>0</v>
      </c>
      <c r="L30" s="35">
        <v>0</v>
      </c>
      <c r="M30" s="36">
        <f t="shared" ref="M30:M45" si="6">L30+(L30*E30)</f>
        <v>0</v>
      </c>
      <c r="N30" s="35">
        <v>0</v>
      </c>
      <c r="O30" s="36">
        <f t="shared" ref="O30:O45" si="7">N30+(N30*E30)</f>
        <v>0</v>
      </c>
      <c r="P30" s="285"/>
      <c r="Q30" s="285"/>
    </row>
    <row r="31" spans="1:230" s="37" customFormat="1" ht="15.5" x14ac:dyDescent="0.35">
      <c r="A31" s="34" t="s">
        <v>180</v>
      </c>
      <c r="B31" s="282" t="s">
        <v>95</v>
      </c>
      <c r="C31" s="282"/>
      <c r="D31" s="282"/>
      <c r="E31" s="16">
        <v>0</v>
      </c>
      <c r="F31" s="283"/>
      <c r="G31" s="284"/>
      <c r="H31" s="35">
        <v>0</v>
      </c>
      <c r="I31" s="36">
        <f t="shared" si="4"/>
        <v>0</v>
      </c>
      <c r="J31" s="35">
        <v>0</v>
      </c>
      <c r="K31" s="36">
        <f t="shared" si="5"/>
        <v>0</v>
      </c>
      <c r="L31" s="35">
        <v>0</v>
      </c>
      <c r="M31" s="36">
        <f t="shared" si="6"/>
        <v>0</v>
      </c>
      <c r="N31" s="35">
        <v>0</v>
      </c>
      <c r="O31" s="36">
        <f t="shared" si="7"/>
        <v>0</v>
      </c>
      <c r="P31" s="285"/>
      <c r="Q31" s="285"/>
    </row>
    <row r="32" spans="1:230" s="37" customFormat="1" ht="15.5" x14ac:dyDescent="0.35">
      <c r="A32" s="34" t="s">
        <v>181</v>
      </c>
      <c r="B32" s="282" t="s">
        <v>96</v>
      </c>
      <c r="C32" s="282"/>
      <c r="D32" s="282"/>
      <c r="E32" s="16">
        <v>0</v>
      </c>
      <c r="F32" s="283"/>
      <c r="G32" s="284"/>
      <c r="H32" s="35">
        <v>0</v>
      </c>
      <c r="I32" s="36">
        <f t="shared" si="4"/>
        <v>0</v>
      </c>
      <c r="J32" s="35">
        <v>0</v>
      </c>
      <c r="K32" s="36">
        <f t="shared" si="5"/>
        <v>0</v>
      </c>
      <c r="L32" s="35">
        <v>0</v>
      </c>
      <c r="M32" s="36">
        <f t="shared" si="6"/>
        <v>0</v>
      </c>
      <c r="N32" s="35">
        <v>0</v>
      </c>
      <c r="O32" s="36">
        <f t="shared" si="7"/>
        <v>0</v>
      </c>
      <c r="P32" s="285"/>
      <c r="Q32" s="285"/>
    </row>
    <row r="33" spans="1:17" s="37" customFormat="1" ht="15.5" x14ac:dyDescent="0.35">
      <c r="A33" s="34" t="s">
        <v>182</v>
      </c>
      <c r="B33" s="282" t="s">
        <v>97</v>
      </c>
      <c r="C33" s="282"/>
      <c r="D33" s="282"/>
      <c r="E33" s="16">
        <v>0</v>
      </c>
      <c r="F33" s="283"/>
      <c r="G33" s="284"/>
      <c r="H33" s="35">
        <v>0</v>
      </c>
      <c r="I33" s="36">
        <f t="shared" si="4"/>
        <v>0</v>
      </c>
      <c r="J33" s="35">
        <v>0</v>
      </c>
      <c r="K33" s="36">
        <f t="shared" si="5"/>
        <v>0</v>
      </c>
      <c r="L33" s="35">
        <v>0</v>
      </c>
      <c r="M33" s="36">
        <f t="shared" si="6"/>
        <v>0</v>
      </c>
      <c r="N33" s="35">
        <v>0</v>
      </c>
      <c r="O33" s="36">
        <f t="shared" si="7"/>
        <v>0</v>
      </c>
      <c r="P33" s="285"/>
      <c r="Q33" s="285"/>
    </row>
    <row r="34" spans="1:17" s="37" customFormat="1" ht="15.5" x14ac:dyDescent="0.35">
      <c r="A34" s="34" t="s">
        <v>183</v>
      </c>
      <c r="B34" s="317" t="s">
        <v>98</v>
      </c>
      <c r="C34" s="317"/>
      <c r="D34" s="317"/>
      <c r="E34" s="16">
        <v>0</v>
      </c>
      <c r="F34" s="283"/>
      <c r="G34" s="284"/>
      <c r="H34" s="35">
        <v>0</v>
      </c>
      <c r="I34" s="36">
        <f t="shared" si="4"/>
        <v>0</v>
      </c>
      <c r="J34" s="35">
        <v>0</v>
      </c>
      <c r="K34" s="36">
        <f t="shared" si="5"/>
        <v>0</v>
      </c>
      <c r="L34" s="35">
        <v>0</v>
      </c>
      <c r="M34" s="36">
        <f t="shared" si="6"/>
        <v>0</v>
      </c>
      <c r="N34" s="35">
        <v>0</v>
      </c>
      <c r="O34" s="36">
        <f t="shared" si="7"/>
        <v>0</v>
      </c>
      <c r="P34" s="285"/>
      <c r="Q34" s="285"/>
    </row>
    <row r="35" spans="1:17" s="37" customFormat="1" ht="15.5" x14ac:dyDescent="0.35">
      <c r="A35" s="34" t="s">
        <v>184</v>
      </c>
      <c r="B35" s="317" t="s">
        <v>99</v>
      </c>
      <c r="C35" s="317"/>
      <c r="D35" s="317"/>
      <c r="E35" s="16">
        <v>0</v>
      </c>
      <c r="F35" s="283"/>
      <c r="G35" s="284"/>
      <c r="H35" s="35">
        <v>0</v>
      </c>
      <c r="I35" s="36">
        <f t="shared" si="4"/>
        <v>0</v>
      </c>
      <c r="J35" s="35">
        <v>0</v>
      </c>
      <c r="K35" s="36">
        <f t="shared" si="5"/>
        <v>0</v>
      </c>
      <c r="L35" s="35">
        <v>0</v>
      </c>
      <c r="M35" s="36">
        <f t="shared" si="6"/>
        <v>0</v>
      </c>
      <c r="N35" s="35">
        <v>0</v>
      </c>
      <c r="O35" s="36">
        <f t="shared" si="7"/>
        <v>0</v>
      </c>
      <c r="P35" s="285"/>
      <c r="Q35" s="285"/>
    </row>
    <row r="36" spans="1:17" s="37" customFormat="1" ht="15.5" x14ac:dyDescent="0.35">
      <c r="A36" s="34" t="s">
        <v>185</v>
      </c>
      <c r="B36" s="317" t="s">
        <v>100</v>
      </c>
      <c r="C36" s="317"/>
      <c r="D36" s="317"/>
      <c r="E36" s="16">
        <v>0</v>
      </c>
      <c r="F36" s="283"/>
      <c r="G36" s="284"/>
      <c r="H36" s="35">
        <v>0</v>
      </c>
      <c r="I36" s="36">
        <f t="shared" si="4"/>
        <v>0</v>
      </c>
      <c r="J36" s="35">
        <v>0</v>
      </c>
      <c r="K36" s="36">
        <f t="shared" si="5"/>
        <v>0</v>
      </c>
      <c r="L36" s="35">
        <v>0</v>
      </c>
      <c r="M36" s="36">
        <f t="shared" si="6"/>
        <v>0</v>
      </c>
      <c r="N36" s="35">
        <v>0</v>
      </c>
      <c r="O36" s="36">
        <f t="shared" si="7"/>
        <v>0</v>
      </c>
      <c r="P36" s="285"/>
      <c r="Q36" s="285"/>
    </row>
    <row r="37" spans="1:17" s="37" customFormat="1" ht="15.5" x14ac:dyDescent="0.35">
      <c r="A37" s="34" t="s">
        <v>186</v>
      </c>
      <c r="B37" s="317" t="s">
        <v>101</v>
      </c>
      <c r="C37" s="317"/>
      <c r="D37" s="317"/>
      <c r="E37" s="16">
        <v>0</v>
      </c>
      <c r="F37" s="283"/>
      <c r="G37" s="284"/>
      <c r="H37" s="35">
        <v>0</v>
      </c>
      <c r="I37" s="36">
        <f t="shared" si="4"/>
        <v>0</v>
      </c>
      <c r="J37" s="35">
        <v>0</v>
      </c>
      <c r="K37" s="36">
        <f t="shared" si="5"/>
        <v>0</v>
      </c>
      <c r="L37" s="35">
        <v>0</v>
      </c>
      <c r="M37" s="36">
        <f t="shared" si="6"/>
        <v>0</v>
      </c>
      <c r="N37" s="35">
        <v>0</v>
      </c>
      <c r="O37" s="36">
        <f t="shared" si="7"/>
        <v>0</v>
      </c>
      <c r="P37" s="285"/>
      <c r="Q37" s="285"/>
    </row>
    <row r="38" spans="1:17" s="37" customFormat="1" ht="15.5" x14ac:dyDescent="0.35">
      <c r="A38" s="34" t="s">
        <v>187</v>
      </c>
      <c r="B38" s="273" t="s">
        <v>305</v>
      </c>
      <c r="C38" s="346"/>
      <c r="D38" s="274"/>
      <c r="E38" s="16">
        <v>0</v>
      </c>
      <c r="F38" s="283"/>
      <c r="G38" s="284"/>
      <c r="H38" s="35">
        <v>0</v>
      </c>
      <c r="I38" s="36">
        <f t="shared" si="4"/>
        <v>0</v>
      </c>
      <c r="J38" s="35">
        <v>0</v>
      </c>
      <c r="K38" s="36">
        <f t="shared" si="5"/>
        <v>0</v>
      </c>
      <c r="L38" s="35">
        <v>0</v>
      </c>
      <c r="M38" s="36">
        <f t="shared" si="6"/>
        <v>0</v>
      </c>
      <c r="N38" s="35">
        <v>0</v>
      </c>
      <c r="O38" s="36">
        <f t="shared" si="7"/>
        <v>0</v>
      </c>
      <c r="P38" s="285"/>
      <c r="Q38" s="285"/>
    </row>
    <row r="39" spans="1:17" s="37" customFormat="1" ht="15.5" x14ac:dyDescent="0.35">
      <c r="A39" s="34" t="s">
        <v>189</v>
      </c>
      <c r="B39" s="273" t="s">
        <v>306</v>
      </c>
      <c r="C39" s="346"/>
      <c r="D39" s="274"/>
      <c r="E39" s="16">
        <v>0</v>
      </c>
      <c r="F39" s="283"/>
      <c r="G39" s="284"/>
      <c r="H39" s="35">
        <v>0</v>
      </c>
      <c r="I39" s="36">
        <f t="shared" si="4"/>
        <v>0</v>
      </c>
      <c r="J39" s="35">
        <v>0</v>
      </c>
      <c r="K39" s="36">
        <f t="shared" si="5"/>
        <v>0</v>
      </c>
      <c r="L39" s="35">
        <v>0</v>
      </c>
      <c r="M39" s="36">
        <f t="shared" si="6"/>
        <v>0</v>
      </c>
      <c r="N39" s="35">
        <v>0</v>
      </c>
      <c r="O39" s="36">
        <f t="shared" si="7"/>
        <v>0</v>
      </c>
      <c r="P39" s="285"/>
      <c r="Q39" s="285"/>
    </row>
    <row r="40" spans="1:17" s="37" customFormat="1" ht="15.5" x14ac:dyDescent="0.35">
      <c r="A40" s="34" t="s">
        <v>191</v>
      </c>
      <c r="B40" s="138" t="s">
        <v>307</v>
      </c>
      <c r="C40" s="141"/>
      <c r="D40" s="139"/>
      <c r="E40" s="16">
        <v>0</v>
      </c>
      <c r="F40" s="283"/>
      <c r="G40" s="284"/>
      <c r="H40" s="35">
        <v>0</v>
      </c>
      <c r="I40" s="36">
        <f t="shared" si="4"/>
        <v>0</v>
      </c>
      <c r="J40" s="35">
        <v>0</v>
      </c>
      <c r="K40" s="36">
        <f t="shared" si="5"/>
        <v>0</v>
      </c>
      <c r="L40" s="35">
        <v>0</v>
      </c>
      <c r="M40" s="36">
        <f t="shared" si="6"/>
        <v>0</v>
      </c>
      <c r="N40" s="35">
        <v>0</v>
      </c>
      <c r="O40" s="36">
        <f t="shared" si="7"/>
        <v>0</v>
      </c>
      <c r="P40" s="285"/>
      <c r="Q40" s="285"/>
    </row>
    <row r="41" spans="1:17" s="37" customFormat="1" ht="15.5" x14ac:dyDescent="0.35">
      <c r="A41" s="34" t="s">
        <v>193</v>
      </c>
      <c r="B41" s="317" t="s">
        <v>102</v>
      </c>
      <c r="C41" s="317"/>
      <c r="D41" s="317"/>
      <c r="E41" s="16">
        <v>0</v>
      </c>
      <c r="F41" s="283"/>
      <c r="G41" s="284"/>
      <c r="H41" s="35">
        <v>0</v>
      </c>
      <c r="I41" s="36">
        <f t="shared" si="4"/>
        <v>0</v>
      </c>
      <c r="J41" s="35">
        <v>0</v>
      </c>
      <c r="K41" s="36">
        <f t="shared" si="5"/>
        <v>0</v>
      </c>
      <c r="L41" s="35">
        <v>0</v>
      </c>
      <c r="M41" s="36">
        <f t="shared" si="6"/>
        <v>0</v>
      </c>
      <c r="N41" s="35">
        <v>0</v>
      </c>
      <c r="O41" s="36">
        <f t="shared" si="7"/>
        <v>0</v>
      </c>
      <c r="P41" s="285"/>
      <c r="Q41" s="285"/>
    </row>
    <row r="42" spans="1:17" s="37" customFormat="1" ht="15.5" x14ac:dyDescent="0.35">
      <c r="A42" s="34" t="s">
        <v>194</v>
      </c>
      <c r="B42" s="347" t="s">
        <v>103</v>
      </c>
      <c r="C42" s="347"/>
      <c r="D42" s="347"/>
      <c r="E42" s="16">
        <v>0</v>
      </c>
      <c r="F42" s="283"/>
      <c r="G42" s="284"/>
      <c r="H42" s="35">
        <v>0</v>
      </c>
      <c r="I42" s="36">
        <f t="shared" si="4"/>
        <v>0</v>
      </c>
      <c r="J42" s="35">
        <v>0</v>
      </c>
      <c r="K42" s="36">
        <f t="shared" si="5"/>
        <v>0</v>
      </c>
      <c r="L42" s="35">
        <v>0</v>
      </c>
      <c r="M42" s="36">
        <f t="shared" si="6"/>
        <v>0</v>
      </c>
      <c r="N42" s="35">
        <v>0</v>
      </c>
      <c r="O42" s="36">
        <f t="shared" si="7"/>
        <v>0</v>
      </c>
      <c r="P42" s="285"/>
      <c r="Q42" s="285"/>
    </row>
    <row r="43" spans="1:17" s="43" customFormat="1" ht="15.5" x14ac:dyDescent="0.35">
      <c r="A43" s="34"/>
      <c r="B43" s="299" t="s">
        <v>188</v>
      </c>
      <c r="C43" s="300"/>
      <c r="D43" s="300"/>
      <c r="E43" s="300"/>
      <c r="F43" s="300"/>
      <c r="G43" s="300"/>
      <c r="H43" s="300"/>
      <c r="I43" s="300"/>
      <c r="J43" s="300"/>
      <c r="K43" s="300"/>
      <c r="L43" s="300"/>
      <c r="M43" s="300"/>
      <c r="N43" s="300"/>
      <c r="O43" s="300"/>
      <c r="P43" s="300"/>
      <c r="Q43" s="301"/>
    </row>
    <row r="44" spans="1:17" s="43" customFormat="1" ht="15.5" x14ac:dyDescent="0.35">
      <c r="A44" s="34" t="s">
        <v>195</v>
      </c>
      <c r="B44" s="345" t="s">
        <v>190</v>
      </c>
      <c r="C44" s="345"/>
      <c r="D44" s="345"/>
      <c r="E44" s="16">
        <v>0</v>
      </c>
      <c r="F44" s="283"/>
      <c r="G44" s="284"/>
      <c r="H44" s="35">
        <v>0</v>
      </c>
      <c r="I44" s="36">
        <f t="shared" si="4"/>
        <v>0</v>
      </c>
      <c r="J44" s="35">
        <v>0</v>
      </c>
      <c r="K44" s="36">
        <f t="shared" si="5"/>
        <v>0</v>
      </c>
      <c r="L44" s="35">
        <v>0</v>
      </c>
      <c r="M44" s="36">
        <f t="shared" si="6"/>
        <v>0</v>
      </c>
      <c r="N44" s="35">
        <v>0</v>
      </c>
      <c r="O44" s="36">
        <f t="shared" si="7"/>
        <v>0</v>
      </c>
      <c r="P44" s="285"/>
      <c r="Q44" s="285"/>
    </row>
    <row r="45" spans="1:17" s="43" customFormat="1" ht="15.5" x14ac:dyDescent="0.35">
      <c r="A45" s="34" t="s">
        <v>196</v>
      </c>
      <c r="B45" s="317" t="s">
        <v>192</v>
      </c>
      <c r="C45" s="317"/>
      <c r="D45" s="317"/>
      <c r="E45" s="16">
        <v>0</v>
      </c>
      <c r="F45" s="283"/>
      <c r="G45" s="284"/>
      <c r="H45" s="35">
        <v>0</v>
      </c>
      <c r="I45" s="36">
        <f t="shared" si="4"/>
        <v>0</v>
      </c>
      <c r="J45" s="35">
        <v>0</v>
      </c>
      <c r="K45" s="36">
        <f t="shared" si="5"/>
        <v>0</v>
      </c>
      <c r="L45" s="35">
        <v>0</v>
      </c>
      <c r="M45" s="36">
        <f t="shared" si="6"/>
        <v>0</v>
      </c>
      <c r="N45" s="35">
        <v>0</v>
      </c>
      <c r="O45" s="36">
        <f t="shared" si="7"/>
        <v>0</v>
      </c>
      <c r="P45" s="285"/>
      <c r="Q45" s="285"/>
    </row>
    <row r="46" spans="1:17" s="43" customFormat="1" ht="15.5" x14ac:dyDescent="0.35">
      <c r="A46" s="34"/>
      <c r="B46" s="343" t="s">
        <v>104</v>
      </c>
      <c r="C46" s="343"/>
      <c r="D46" s="343"/>
      <c r="E46" s="343"/>
      <c r="F46" s="343"/>
      <c r="G46" s="343"/>
      <c r="H46" s="343"/>
      <c r="I46" s="343"/>
      <c r="J46" s="343"/>
      <c r="K46" s="343"/>
      <c r="L46" s="343"/>
      <c r="M46" s="343"/>
      <c r="N46" s="343"/>
      <c r="O46" s="343"/>
      <c r="P46" s="343"/>
      <c r="Q46" s="343"/>
    </row>
    <row r="47" spans="1:17" s="43" customFormat="1" ht="15.5" x14ac:dyDescent="0.35">
      <c r="A47" s="34" t="s">
        <v>197</v>
      </c>
      <c r="B47" s="282" t="s">
        <v>105</v>
      </c>
      <c r="C47" s="282"/>
      <c r="D47" s="282"/>
      <c r="E47" s="16">
        <v>0</v>
      </c>
      <c r="F47" s="283"/>
      <c r="G47" s="284"/>
      <c r="H47" s="35">
        <v>0</v>
      </c>
      <c r="I47" s="36">
        <f t="shared" ref="I47:I52" si="8">H47+(H47*E47)</f>
        <v>0</v>
      </c>
      <c r="J47" s="35">
        <v>0</v>
      </c>
      <c r="K47" s="36">
        <f t="shared" ref="K47:K52" si="9">J47+(J47*E47)</f>
        <v>0</v>
      </c>
      <c r="L47" s="35">
        <v>0</v>
      </c>
      <c r="M47" s="36">
        <f t="shared" ref="M47:M52" si="10">L47+(L47*E47)</f>
        <v>0</v>
      </c>
      <c r="N47" s="35">
        <v>0</v>
      </c>
      <c r="O47" s="36">
        <f t="shared" ref="O47:O52" si="11">N47+(N47*E47)</f>
        <v>0</v>
      </c>
      <c r="P47" s="285"/>
      <c r="Q47" s="285"/>
    </row>
    <row r="48" spans="1:17" s="43" customFormat="1" ht="15.5" x14ac:dyDescent="0.35">
      <c r="A48" s="34" t="s">
        <v>198</v>
      </c>
      <c r="B48" s="282" t="s">
        <v>106</v>
      </c>
      <c r="C48" s="282"/>
      <c r="D48" s="282"/>
      <c r="E48" s="16">
        <v>0</v>
      </c>
      <c r="F48" s="283"/>
      <c r="G48" s="284"/>
      <c r="H48" s="35">
        <v>0</v>
      </c>
      <c r="I48" s="36">
        <f t="shared" si="8"/>
        <v>0</v>
      </c>
      <c r="J48" s="35">
        <v>0</v>
      </c>
      <c r="K48" s="36">
        <f t="shared" si="9"/>
        <v>0</v>
      </c>
      <c r="L48" s="35">
        <v>0</v>
      </c>
      <c r="M48" s="36">
        <f t="shared" si="10"/>
        <v>0</v>
      </c>
      <c r="N48" s="35">
        <v>0</v>
      </c>
      <c r="O48" s="36">
        <f t="shared" si="11"/>
        <v>0</v>
      </c>
      <c r="P48" s="285"/>
      <c r="Q48" s="285"/>
    </row>
    <row r="49" spans="1:17" s="43" customFormat="1" ht="15.5" x14ac:dyDescent="0.35">
      <c r="A49" s="34" t="s">
        <v>199</v>
      </c>
      <c r="B49" s="317" t="s">
        <v>352</v>
      </c>
      <c r="C49" s="317"/>
      <c r="D49" s="317"/>
      <c r="E49" s="16">
        <v>0</v>
      </c>
      <c r="F49" s="283"/>
      <c r="G49" s="284"/>
      <c r="H49" s="35">
        <v>0</v>
      </c>
      <c r="I49" s="36">
        <f t="shared" si="8"/>
        <v>0</v>
      </c>
      <c r="J49" s="35">
        <v>0</v>
      </c>
      <c r="K49" s="36">
        <f t="shared" si="9"/>
        <v>0</v>
      </c>
      <c r="L49" s="35">
        <v>0</v>
      </c>
      <c r="M49" s="36">
        <f t="shared" si="10"/>
        <v>0</v>
      </c>
      <c r="N49" s="35">
        <v>0</v>
      </c>
      <c r="O49" s="36">
        <f t="shared" si="11"/>
        <v>0</v>
      </c>
      <c r="P49" s="285"/>
      <c r="Q49" s="285"/>
    </row>
    <row r="50" spans="1:17" s="43" customFormat="1" ht="15.5" x14ac:dyDescent="0.35">
      <c r="A50" s="34" t="s">
        <v>200</v>
      </c>
      <c r="B50" s="317" t="s">
        <v>353</v>
      </c>
      <c r="C50" s="317"/>
      <c r="D50" s="317"/>
      <c r="E50" s="16">
        <v>0</v>
      </c>
      <c r="F50" s="283"/>
      <c r="G50" s="284"/>
      <c r="H50" s="35">
        <v>0</v>
      </c>
      <c r="I50" s="36">
        <f t="shared" si="8"/>
        <v>0</v>
      </c>
      <c r="J50" s="35">
        <v>0</v>
      </c>
      <c r="K50" s="36">
        <f t="shared" si="9"/>
        <v>0</v>
      </c>
      <c r="L50" s="35">
        <v>0</v>
      </c>
      <c r="M50" s="36">
        <f t="shared" si="10"/>
        <v>0</v>
      </c>
      <c r="N50" s="35">
        <v>0</v>
      </c>
      <c r="O50" s="36">
        <f t="shared" si="11"/>
        <v>0</v>
      </c>
      <c r="P50" s="285"/>
      <c r="Q50" s="285"/>
    </row>
    <row r="51" spans="1:17" s="43" customFormat="1" ht="15.5" x14ac:dyDescent="0.35">
      <c r="A51" s="34" t="s">
        <v>201</v>
      </c>
      <c r="B51" s="282" t="s">
        <v>107</v>
      </c>
      <c r="C51" s="282"/>
      <c r="D51" s="282"/>
      <c r="E51" s="16">
        <v>0</v>
      </c>
      <c r="F51" s="283"/>
      <c r="G51" s="284"/>
      <c r="H51" s="35">
        <v>0</v>
      </c>
      <c r="I51" s="36">
        <f t="shared" si="8"/>
        <v>0</v>
      </c>
      <c r="J51" s="35">
        <v>0</v>
      </c>
      <c r="K51" s="36">
        <f t="shared" si="9"/>
        <v>0</v>
      </c>
      <c r="L51" s="35">
        <v>0</v>
      </c>
      <c r="M51" s="36">
        <f t="shared" si="10"/>
        <v>0</v>
      </c>
      <c r="N51" s="35">
        <v>0</v>
      </c>
      <c r="O51" s="36">
        <f t="shared" si="11"/>
        <v>0</v>
      </c>
      <c r="P51" s="285"/>
      <c r="Q51" s="285"/>
    </row>
    <row r="52" spans="1:17" s="43" customFormat="1" ht="15.5" x14ac:dyDescent="0.35">
      <c r="A52" s="34" t="s">
        <v>202</v>
      </c>
      <c r="B52" s="282" t="s">
        <v>108</v>
      </c>
      <c r="C52" s="282"/>
      <c r="D52" s="282"/>
      <c r="E52" s="16">
        <v>0</v>
      </c>
      <c r="F52" s="283"/>
      <c r="G52" s="284"/>
      <c r="H52" s="35">
        <v>0</v>
      </c>
      <c r="I52" s="36">
        <f t="shared" si="8"/>
        <v>0</v>
      </c>
      <c r="J52" s="35">
        <v>0</v>
      </c>
      <c r="K52" s="36">
        <f t="shared" si="9"/>
        <v>0</v>
      </c>
      <c r="L52" s="35">
        <v>0</v>
      </c>
      <c r="M52" s="36">
        <f t="shared" si="10"/>
        <v>0</v>
      </c>
      <c r="N52" s="35">
        <v>0</v>
      </c>
      <c r="O52" s="36">
        <f t="shared" si="11"/>
        <v>0</v>
      </c>
      <c r="P52" s="285"/>
      <c r="Q52" s="285"/>
    </row>
    <row r="53" spans="1:17" s="43" customFormat="1" ht="15.5" x14ac:dyDescent="0.35">
      <c r="A53" s="34"/>
      <c r="B53" s="281" t="s">
        <v>109</v>
      </c>
      <c r="C53" s="281"/>
      <c r="D53" s="281"/>
      <c r="E53" s="281"/>
      <c r="F53" s="281"/>
      <c r="G53" s="281"/>
      <c r="H53" s="281"/>
      <c r="I53" s="281"/>
      <c r="J53" s="281"/>
      <c r="K53" s="281"/>
      <c r="L53" s="281"/>
      <c r="M53" s="281"/>
      <c r="N53" s="281"/>
      <c r="O53" s="281"/>
      <c r="P53" s="281"/>
      <c r="Q53" s="281"/>
    </row>
    <row r="54" spans="1:17" s="43" customFormat="1" ht="29" x14ac:dyDescent="0.35">
      <c r="A54" s="34" t="s">
        <v>203</v>
      </c>
      <c r="B54" s="333" t="s">
        <v>359</v>
      </c>
      <c r="C54" s="334"/>
      <c r="D54" s="335"/>
      <c r="E54" s="16">
        <v>0</v>
      </c>
      <c r="F54" s="70"/>
      <c r="G54" s="140" t="s">
        <v>110</v>
      </c>
      <c r="H54" s="40">
        <v>0</v>
      </c>
      <c r="I54" s="41">
        <f>H54+(H54*E54)</f>
        <v>0</v>
      </c>
      <c r="J54" s="336"/>
      <c r="K54" s="337"/>
      <c r="L54" s="337"/>
      <c r="M54" s="337"/>
      <c r="N54" s="337"/>
      <c r="O54" s="338"/>
      <c r="P54" s="339"/>
      <c r="Q54" s="339"/>
    </row>
    <row r="55" spans="1:17" s="43" customFormat="1" ht="29" x14ac:dyDescent="0.35">
      <c r="A55" s="34" t="s">
        <v>204</v>
      </c>
      <c r="B55" s="333" t="s">
        <v>360</v>
      </c>
      <c r="C55" s="334"/>
      <c r="D55" s="335"/>
      <c r="E55" s="16">
        <v>0</v>
      </c>
      <c r="F55" s="70"/>
      <c r="G55" s="140" t="s">
        <v>110</v>
      </c>
      <c r="H55" s="40">
        <v>0</v>
      </c>
      <c r="I55" s="41">
        <f>H55+(H55*E55)</f>
        <v>0</v>
      </c>
      <c r="J55" s="42"/>
      <c r="K55" s="42"/>
      <c r="L55" s="42"/>
      <c r="M55" s="42"/>
      <c r="N55" s="42"/>
      <c r="O55" s="42"/>
      <c r="P55" s="73"/>
      <c r="Q55" s="74"/>
    </row>
    <row r="56" spans="1:17" s="43" customFormat="1" ht="15.5" x14ac:dyDescent="0.35">
      <c r="A56" s="34"/>
      <c r="B56" s="340" t="s">
        <v>111</v>
      </c>
      <c r="C56" s="341"/>
      <c r="D56" s="341"/>
      <c r="E56" s="341"/>
      <c r="F56" s="341"/>
      <c r="G56" s="341"/>
      <c r="H56" s="341"/>
      <c r="I56" s="341"/>
      <c r="J56" s="341"/>
      <c r="K56" s="341"/>
      <c r="L56" s="341"/>
      <c r="M56" s="341"/>
      <c r="N56" s="341"/>
      <c r="O56" s="341"/>
      <c r="P56" s="341"/>
      <c r="Q56" s="342"/>
    </row>
    <row r="57" spans="1:17" s="43" customFormat="1" ht="15.5" x14ac:dyDescent="0.35">
      <c r="A57" s="34" t="s">
        <v>205</v>
      </c>
      <c r="B57" s="330" t="s">
        <v>308</v>
      </c>
      <c r="C57" s="330"/>
      <c r="D57" s="330"/>
      <c r="E57" s="16">
        <v>0</v>
      </c>
      <c r="F57" s="283"/>
      <c r="G57" s="284"/>
      <c r="H57" s="35">
        <v>0</v>
      </c>
      <c r="I57" s="36">
        <f t="shared" ref="I57:I60" si="12">H57+(H57*E57)</f>
        <v>0</v>
      </c>
      <c r="J57" s="35">
        <v>0</v>
      </c>
      <c r="K57" s="36">
        <f t="shared" ref="K57:K60" si="13">J57+(J57*E57)</f>
        <v>0</v>
      </c>
      <c r="L57" s="35">
        <v>0</v>
      </c>
      <c r="M57" s="36">
        <f t="shared" ref="M57:M60" si="14">L57+(L57*E57)</f>
        <v>0</v>
      </c>
      <c r="N57" s="35">
        <v>0</v>
      </c>
      <c r="O57" s="36">
        <f t="shared" ref="O57:O60" si="15">N57+(N57*E57)</f>
        <v>0</v>
      </c>
      <c r="P57" s="285"/>
      <c r="Q57" s="285"/>
    </row>
    <row r="58" spans="1:17" s="43" customFormat="1" ht="15.5" x14ac:dyDescent="0.35">
      <c r="A58" s="34" t="s">
        <v>206</v>
      </c>
      <c r="B58" s="330" t="s">
        <v>309</v>
      </c>
      <c r="C58" s="330"/>
      <c r="D58" s="330"/>
      <c r="E58" s="16">
        <v>0</v>
      </c>
      <c r="F58" s="283"/>
      <c r="G58" s="284"/>
      <c r="H58" s="35">
        <v>0</v>
      </c>
      <c r="I58" s="36">
        <f t="shared" si="12"/>
        <v>0</v>
      </c>
      <c r="J58" s="35">
        <v>0</v>
      </c>
      <c r="K58" s="36">
        <f t="shared" si="13"/>
        <v>0</v>
      </c>
      <c r="L58" s="35">
        <v>0</v>
      </c>
      <c r="M58" s="36">
        <f t="shared" si="14"/>
        <v>0</v>
      </c>
      <c r="N58" s="35">
        <v>0</v>
      </c>
      <c r="O58" s="36">
        <f t="shared" si="15"/>
        <v>0</v>
      </c>
      <c r="P58" s="285"/>
      <c r="Q58" s="285"/>
    </row>
    <row r="59" spans="1:17" s="43" customFormat="1" ht="15.5" x14ac:dyDescent="0.35">
      <c r="A59" s="34" t="s">
        <v>208</v>
      </c>
      <c r="B59" s="330" t="s">
        <v>311</v>
      </c>
      <c r="C59" s="330"/>
      <c r="D59" s="330"/>
      <c r="E59" s="16">
        <v>0</v>
      </c>
      <c r="F59" s="283"/>
      <c r="G59" s="284"/>
      <c r="H59" s="35">
        <v>0</v>
      </c>
      <c r="I59" s="36">
        <f t="shared" si="12"/>
        <v>0</v>
      </c>
      <c r="J59" s="35">
        <v>0</v>
      </c>
      <c r="K59" s="36">
        <f t="shared" si="13"/>
        <v>0</v>
      </c>
      <c r="L59" s="35">
        <v>0</v>
      </c>
      <c r="M59" s="36">
        <f t="shared" si="14"/>
        <v>0</v>
      </c>
      <c r="N59" s="35">
        <v>0</v>
      </c>
      <c r="O59" s="36">
        <f t="shared" si="15"/>
        <v>0</v>
      </c>
      <c r="P59" s="285"/>
      <c r="Q59" s="285"/>
    </row>
    <row r="60" spans="1:17" s="43" customFormat="1" ht="15.5" x14ac:dyDescent="0.35">
      <c r="A60" s="34" t="s">
        <v>209</v>
      </c>
      <c r="B60" s="330" t="s">
        <v>313</v>
      </c>
      <c r="C60" s="330"/>
      <c r="D60" s="330"/>
      <c r="E60" s="16">
        <v>0</v>
      </c>
      <c r="F60" s="283"/>
      <c r="G60" s="284"/>
      <c r="H60" s="35">
        <v>0</v>
      </c>
      <c r="I60" s="36">
        <f t="shared" si="12"/>
        <v>0</v>
      </c>
      <c r="J60" s="35">
        <v>0</v>
      </c>
      <c r="K60" s="36">
        <f t="shared" si="13"/>
        <v>0</v>
      </c>
      <c r="L60" s="35">
        <v>0</v>
      </c>
      <c r="M60" s="36">
        <f t="shared" si="14"/>
        <v>0</v>
      </c>
      <c r="N60" s="35">
        <v>0</v>
      </c>
      <c r="O60" s="36">
        <f t="shared" si="15"/>
        <v>0</v>
      </c>
      <c r="P60" s="285"/>
      <c r="Q60" s="285"/>
    </row>
    <row r="61" spans="1:17" s="43" customFormat="1" ht="15.5" x14ac:dyDescent="0.35">
      <c r="A61" s="34"/>
      <c r="B61" s="331" t="s">
        <v>112</v>
      </c>
      <c r="C61" s="331"/>
      <c r="D61" s="331"/>
      <c r="E61" s="331"/>
      <c r="F61" s="331"/>
      <c r="G61" s="331"/>
      <c r="H61" s="331"/>
      <c r="I61" s="331"/>
      <c r="J61" s="331"/>
      <c r="K61" s="331"/>
      <c r="L61" s="331"/>
      <c r="M61" s="331"/>
      <c r="N61" s="331"/>
      <c r="O61" s="331"/>
      <c r="P61" s="331"/>
      <c r="Q61" s="331"/>
    </row>
    <row r="62" spans="1:17" s="43" customFormat="1" ht="15.5" x14ac:dyDescent="0.35">
      <c r="A62" s="34"/>
      <c r="B62" s="332" t="s">
        <v>113</v>
      </c>
      <c r="C62" s="332"/>
      <c r="D62" s="332"/>
      <c r="E62" s="332"/>
      <c r="F62" s="332"/>
      <c r="G62" s="332"/>
      <c r="H62" s="332"/>
      <c r="I62" s="332"/>
      <c r="J62" s="332"/>
      <c r="K62" s="332"/>
      <c r="L62" s="332"/>
      <c r="M62" s="332"/>
      <c r="N62" s="332"/>
      <c r="O62" s="332"/>
      <c r="P62" s="332"/>
      <c r="Q62" s="332"/>
    </row>
    <row r="63" spans="1:17" s="43" customFormat="1" ht="15.5" x14ac:dyDescent="0.35">
      <c r="A63" s="34" t="s">
        <v>210</v>
      </c>
      <c r="B63" s="326" t="s">
        <v>114</v>
      </c>
      <c r="C63" s="326"/>
      <c r="D63" s="326"/>
      <c r="E63" s="16">
        <v>0</v>
      </c>
      <c r="F63" s="283"/>
      <c r="G63" s="284"/>
      <c r="H63" s="35">
        <v>0</v>
      </c>
      <c r="I63" s="36">
        <f t="shared" ref="I63:I68" si="16">H63+(H63*E63)</f>
        <v>0</v>
      </c>
      <c r="J63" s="35">
        <v>0</v>
      </c>
      <c r="K63" s="36">
        <f t="shared" ref="K63:K68" si="17">J63+(J63*E63)</f>
        <v>0</v>
      </c>
      <c r="L63" s="35">
        <v>0</v>
      </c>
      <c r="M63" s="36">
        <f t="shared" ref="M63:M68" si="18">L63+(L63*E63)</f>
        <v>0</v>
      </c>
      <c r="N63" s="35">
        <v>0</v>
      </c>
      <c r="O63" s="36">
        <f t="shared" ref="O63:O68" si="19">N63+(N63*E63)</f>
        <v>0</v>
      </c>
      <c r="P63" s="285"/>
      <c r="Q63" s="285"/>
    </row>
    <row r="64" spans="1:17" s="43" customFormat="1" ht="15.5" x14ac:dyDescent="0.35">
      <c r="A64" s="34" t="s">
        <v>211</v>
      </c>
      <c r="B64" s="326" t="s">
        <v>115</v>
      </c>
      <c r="C64" s="326"/>
      <c r="D64" s="326"/>
      <c r="E64" s="16">
        <v>0</v>
      </c>
      <c r="F64" s="283"/>
      <c r="G64" s="284"/>
      <c r="H64" s="35">
        <v>0</v>
      </c>
      <c r="I64" s="36">
        <f t="shared" si="16"/>
        <v>0</v>
      </c>
      <c r="J64" s="35">
        <v>0</v>
      </c>
      <c r="K64" s="36">
        <f t="shared" si="17"/>
        <v>0</v>
      </c>
      <c r="L64" s="35">
        <v>0</v>
      </c>
      <c r="M64" s="36">
        <f t="shared" si="18"/>
        <v>0</v>
      </c>
      <c r="N64" s="35">
        <v>0</v>
      </c>
      <c r="O64" s="36">
        <f t="shared" si="19"/>
        <v>0</v>
      </c>
      <c r="P64" s="285"/>
      <c r="Q64" s="285"/>
    </row>
    <row r="65" spans="1:18" s="43" customFormat="1" ht="15.5" x14ac:dyDescent="0.35">
      <c r="A65" s="34" t="s">
        <v>212</v>
      </c>
      <c r="B65" s="326" t="s">
        <v>116</v>
      </c>
      <c r="C65" s="326"/>
      <c r="D65" s="326"/>
      <c r="E65" s="16">
        <v>0</v>
      </c>
      <c r="F65" s="283"/>
      <c r="G65" s="284"/>
      <c r="H65" s="35">
        <v>0</v>
      </c>
      <c r="I65" s="36">
        <f t="shared" si="16"/>
        <v>0</v>
      </c>
      <c r="J65" s="35">
        <v>0</v>
      </c>
      <c r="K65" s="36">
        <f t="shared" si="17"/>
        <v>0</v>
      </c>
      <c r="L65" s="35">
        <v>0</v>
      </c>
      <c r="M65" s="36">
        <f t="shared" si="18"/>
        <v>0</v>
      </c>
      <c r="N65" s="35">
        <v>0</v>
      </c>
      <c r="O65" s="36">
        <f t="shared" si="19"/>
        <v>0</v>
      </c>
      <c r="P65" s="285"/>
      <c r="Q65" s="285"/>
    </row>
    <row r="66" spans="1:18" s="43" customFormat="1" ht="15.5" x14ac:dyDescent="0.35">
      <c r="A66" s="34" t="s">
        <v>213</v>
      </c>
      <c r="B66" s="326" t="s">
        <v>117</v>
      </c>
      <c r="C66" s="326"/>
      <c r="D66" s="326"/>
      <c r="E66" s="16">
        <v>0</v>
      </c>
      <c r="F66" s="283"/>
      <c r="G66" s="284"/>
      <c r="H66" s="35">
        <v>0</v>
      </c>
      <c r="I66" s="36">
        <f t="shared" si="16"/>
        <v>0</v>
      </c>
      <c r="J66" s="35">
        <v>0</v>
      </c>
      <c r="K66" s="36">
        <f t="shared" si="17"/>
        <v>0</v>
      </c>
      <c r="L66" s="35">
        <v>0</v>
      </c>
      <c r="M66" s="36">
        <f t="shared" si="18"/>
        <v>0</v>
      </c>
      <c r="N66" s="35">
        <v>0</v>
      </c>
      <c r="O66" s="36">
        <f t="shared" si="19"/>
        <v>0</v>
      </c>
      <c r="P66" s="285"/>
      <c r="Q66" s="285"/>
    </row>
    <row r="67" spans="1:18" s="43" customFormat="1" ht="15.5" x14ac:dyDescent="0.35">
      <c r="A67" s="34" t="s">
        <v>215</v>
      </c>
      <c r="B67" s="326" t="s">
        <v>118</v>
      </c>
      <c r="C67" s="326"/>
      <c r="D67" s="326"/>
      <c r="E67" s="16">
        <v>0</v>
      </c>
      <c r="F67" s="283"/>
      <c r="G67" s="284"/>
      <c r="H67" s="35">
        <v>0</v>
      </c>
      <c r="I67" s="36">
        <f t="shared" si="16"/>
        <v>0</v>
      </c>
      <c r="J67" s="35">
        <v>0</v>
      </c>
      <c r="K67" s="36">
        <f t="shared" si="17"/>
        <v>0</v>
      </c>
      <c r="L67" s="35">
        <v>0</v>
      </c>
      <c r="M67" s="36">
        <f t="shared" si="18"/>
        <v>0</v>
      </c>
      <c r="N67" s="35">
        <v>0</v>
      </c>
      <c r="O67" s="36">
        <f t="shared" si="19"/>
        <v>0</v>
      </c>
      <c r="P67" s="285"/>
      <c r="Q67" s="285"/>
    </row>
    <row r="68" spans="1:18" s="43" customFormat="1" ht="15.5" x14ac:dyDescent="0.35">
      <c r="A68" s="34" t="s">
        <v>216</v>
      </c>
      <c r="B68" s="326" t="s">
        <v>119</v>
      </c>
      <c r="C68" s="326"/>
      <c r="D68" s="326"/>
      <c r="E68" s="16">
        <v>0</v>
      </c>
      <c r="F68" s="283"/>
      <c r="G68" s="284"/>
      <c r="H68" s="35">
        <v>0</v>
      </c>
      <c r="I68" s="36">
        <f t="shared" si="16"/>
        <v>0</v>
      </c>
      <c r="J68" s="35">
        <v>0</v>
      </c>
      <c r="K68" s="36">
        <f t="shared" si="17"/>
        <v>0</v>
      </c>
      <c r="L68" s="35">
        <v>0</v>
      </c>
      <c r="M68" s="36">
        <f t="shared" si="18"/>
        <v>0</v>
      </c>
      <c r="N68" s="35">
        <v>0</v>
      </c>
      <c r="O68" s="36">
        <f t="shared" si="19"/>
        <v>0</v>
      </c>
      <c r="P68" s="285"/>
      <c r="Q68" s="285"/>
      <c r="R68" s="47"/>
    </row>
    <row r="69" spans="1:18" s="43" customFormat="1" ht="15.5" x14ac:dyDescent="0.35">
      <c r="A69" s="34"/>
      <c r="B69" s="327" t="s">
        <v>207</v>
      </c>
      <c r="C69" s="328"/>
      <c r="D69" s="328"/>
      <c r="E69" s="328"/>
      <c r="F69" s="328"/>
      <c r="G69" s="328"/>
      <c r="H69" s="328"/>
      <c r="I69" s="328"/>
      <c r="J69" s="328"/>
      <c r="K69" s="328"/>
      <c r="L69" s="328"/>
      <c r="M69" s="328"/>
      <c r="N69" s="328"/>
      <c r="O69" s="328"/>
      <c r="P69" s="328"/>
      <c r="Q69" s="329"/>
    </row>
    <row r="70" spans="1:18" ht="15.5" x14ac:dyDescent="0.35">
      <c r="A70" s="34" t="s">
        <v>217</v>
      </c>
      <c r="B70" s="282" t="s">
        <v>120</v>
      </c>
      <c r="C70" s="282"/>
      <c r="D70" s="282"/>
      <c r="E70" s="16">
        <v>0</v>
      </c>
      <c r="F70" s="283"/>
      <c r="G70" s="284"/>
      <c r="H70" s="35">
        <v>0</v>
      </c>
      <c r="I70" s="36">
        <f t="shared" ref="I70:I75" si="20">H70+(H70*E70)</f>
        <v>0</v>
      </c>
      <c r="J70" s="35">
        <v>0</v>
      </c>
      <c r="K70" s="36">
        <f t="shared" ref="K70:K75" si="21">J70+(J70*E70)</f>
        <v>0</v>
      </c>
      <c r="L70" s="35">
        <v>0</v>
      </c>
      <c r="M70" s="36">
        <f t="shared" ref="M70:M75" si="22">L70+(L70*E70)</f>
        <v>0</v>
      </c>
      <c r="N70" s="35">
        <v>0</v>
      </c>
      <c r="O70" s="36">
        <f t="shared" ref="O70:O75" si="23">N70+(N70*E70)</f>
        <v>0</v>
      </c>
      <c r="P70" s="285"/>
      <c r="Q70" s="285"/>
    </row>
    <row r="71" spans="1:18" ht="15.5" x14ac:dyDescent="0.35">
      <c r="A71" s="34" t="s">
        <v>218</v>
      </c>
      <c r="B71" s="282" t="s">
        <v>121</v>
      </c>
      <c r="C71" s="282"/>
      <c r="D71" s="282"/>
      <c r="E71" s="16">
        <v>0</v>
      </c>
      <c r="F71" s="283"/>
      <c r="G71" s="284"/>
      <c r="H71" s="35">
        <v>0</v>
      </c>
      <c r="I71" s="36">
        <f t="shared" si="20"/>
        <v>0</v>
      </c>
      <c r="J71" s="35">
        <v>0</v>
      </c>
      <c r="K71" s="36">
        <f t="shared" si="21"/>
        <v>0</v>
      </c>
      <c r="L71" s="35">
        <v>0</v>
      </c>
      <c r="M71" s="36">
        <f t="shared" si="22"/>
        <v>0</v>
      </c>
      <c r="N71" s="35">
        <v>0</v>
      </c>
      <c r="O71" s="36">
        <f t="shared" si="23"/>
        <v>0</v>
      </c>
      <c r="P71" s="285"/>
      <c r="Q71" s="285"/>
    </row>
    <row r="72" spans="1:18" ht="15.5" x14ac:dyDescent="0.35">
      <c r="A72" s="34" t="s">
        <v>310</v>
      </c>
      <c r="B72" s="282" t="s">
        <v>122</v>
      </c>
      <c r="C72" s="282"/>
      <c r="D72" s="282"/>
      <c r="E72" s="16">
        <v>0</v>
      </c>
      <c r="F72" s="283"/>
      <c r="G72" s="284"/>
      <c r="H72" s="35">
        <v>0</v>
      </c>
      <c r="I72" s="36">
        <f t="shared" si="20"/>
        <v>0</v>
      </c>
      <c r="J72" s="35">
        <v>0</v>
      </c>
      <c r="K72" s="36">
        <f t="shared" si="21"/>
        <v>0</v>
      </c>
      <c r="L72" s="35">
        <v>0</v>
      </c>
      <c r="M72" s="36">
        <f t="shared" si="22"/>
        <v>0</v>
      </c>
      <c r="N72" s="35">
        <v>0</v>
      </c>
      <c r="O72" s="36">
        <f t="shared" si="23"/>
        <v>0</v>
      </c>
      <c r="P72" s="285"/>
      <c r="Q72" s="285"/>
    </row>
    <row r="73" spans="1:18" ht="15.5" x14ac:dyDescent="0.35">
      <c r="A73" s="34" t="s">
        <v>312</v>
      </c>
      <c r="B73" s="282" t="s">
        <v>123</v>
      </c>
      <c r="C73" s="282"/>
      <c r="D73" s="282"/>
      <c r="E73" s="16">
        <v>0</v>
      </c>
      <c r="F73" s="283"/>
      <c r="G73" s="284"/>
      <c r="H73" s="35">
        <v>0</v>
      </c>
      <c r="I73" s="36">
        <f t="shared" si="20"/>
        <v>0</v>
      </c>
      <c r="J73" s="35">
        <v>0</v>
      </c>
      <c r="K73" s="36">
        <f t="shared" si="21"/>
        <v>0</v>
      </c>
      <c r="L73" s="35">
        <v>0</v>
      </c>
      <c r="M73" s="36">
        <f t="shared" si="22"/>
        <v>0</v>
      </c>
      <c r="N73" s="35">
        <v>0</v>
      </c>
      <c r="O73" s="36">
        <f t="shared" si="23"/>
        <v>0</v>
      </c>
      <c r="P73" s="285"/>
      <c r="Q73" s="285"/>
    </row>
    <row r="74" spans="1:18" ht="15.5" x14ac:dyDescent="0.35">
      <c r="A74" s="34" t="s">
        <v>314</v>
      </c>
      <c r="B74" s="282" t="s">
        <v>124</v>
      </c>
      <c r="C74" s="282"/>
      <c r="D74" s="282"/>
      <c r="E74" s="16">
        <v>0</v>
      </c>
      <c r="F74" s="283"/>
      <c r="G74" s="284"/>
      <c r="H74" s="35">
        <v>0</v>
      </c>
      <c r="I74" s="36">
        <f t="shared" si="20"/>
        <v>0</v>
      </c>
      <c r="J74" s="35">
        <v>0</v>
      </c>
      <c r="K74" s="36">
        <f t="shared" si="21"/>
        <v>0</v>
      </c>
      <c r="L74" s="35">
        <v>0</v>
      </c>
      <c r="M74" s="36">
        <f t="shared" si="22"/>
        <v>0</v>
      </c>
      <c r="N74" s="35">
        <v>0</v>
      </c>
      <c r="O74" s="36">
        <f t="shared" si="23"/>
        <v>0</v>
      </c>
      <c r="P74" s="285"/>
      <c r="Q74" s="285"/>
    </row>
    <row r="75" spans="1:18" ht="15.5" x14ac:dyDescent="0.35">
      <c r="A75" s="34" t="s">
        <v>315</v>
      </c>
      <c r="B75" s="282" t="s">
        <v>125</v>
      </c>
      <c r="C75" s="282"/>
      <c r="D75" s="282"/>
      <c r="E75" s="16">
        <v>0</v>
      </c>
      <c r="F75" s="283"/>
      <c r="G75" s="284"/>
      <c r="H75" s="35">
        <v>0</v>
      </c>
      <c r="I75" s="36">
        <f t="shared" si="20"/>
        <v>0</v>
      </c>
      <c r="J75" s="35">
        <v>0</v>
      </c>
      <c r="K75" s="36">
        <f t="shared" si="21"/>
        <v>0</v>
      </c>
      <c r="L75" s="35">
        <v>0</v>
      </c>
      <c r="M75" s="36">
        <f t="shared" si="22"/>
        <v>0</v>
      </c>
      <c r="N75" s="35">
        <v>0</v>
      </c>
      <c r="O75" s="36">
        <f t="shared" si="23"/>
        <v>0</v>
      </c>
      <c r="P75" s="285"/>
      <c r="Q75" s="285"/>
    </row>
    <row r="76" spans="1:18" ht="15.5" x14ac:dyDescent="0.35">
      <c r="A76" s="34"/>
      <c r="B76" s="325" t="s">
        <v>214</v>
      </c>
      <c r="C76" s="325"/>
      <c r="D76" s="325"/>
      <c r="E76" s="325"/>
      <c r="F76" s="325"/>
      <c r="G76" s="325"/>
      <c r="H76" s="325"/>
      <c r="I76" s="325"/>
      <c r="J76" s="325"/>
      <c r="K76" s="325"/>
      <c r="L76" s="325"/>
      <c r="M76" s="325"/>
      <c r="N76" s="325"/>
      <c r="O76" s="325"/>
      <c r="P76" s="325"/>
      <c r="Q76" s="325"/>
    </row>
    <row r="77" spans="1:18" ht="15.5" x14ac:dyDescent="0.35">
      <c r="A77" s="34" t="s">
        <v>316</v>
      </c>
      <c r="B77" s="282" t="s">
        <v>126</v>
      </c>
      <c r="C77" s="282"/>
      <c r="D77" s="282"/>
      <c r="E77" s="16">
        <v>0</v>
      </c>
      <c r="F77" s="283"/>
      <c r="G77" s="284"/>
      <c r="H77" s="35">
        <v>0</v>
      </c>
      <c r="I77" s="36">
        <f>H77+(H77*E77)</f>
        <v>0</v>
      </c>
      <c r="J77" s="35">
        <v>0</v>
      </c>
      <c r="K77" s="36">
        <f>J77+(J77*E77)</f>
        <v>0</v>
      </c>
      <c r="L77" s="35">
        <v>0</v>
      </c>
      <c r="M77" s="36">
        <f>L77+(L77*E77)</f>
        <v>0</v>
      </c>
      <c r="N77" s="35">
        <v>0</v>
      </c>
      <c r="O77" s="36">
        <f>N77+(N77*E77)</f>
        <v>0</v>
      </c>
      <c r="P77" s="285"/>
      <c r="Q77" s="285"/>
    </row>
    <row r="78" spans="1:18" ht="15.5" x14ac:dyDescent="0.35">
      <c r="A78" s="34" t="s">
        <v>317</v>
      </c>
      <c r="B78" s="282" t="s">
        <v>127</v>
      </c>
      <c r="C78" s="282"/>
      <c r="D78" s="282"/>
      <c r="E78" s="16">
        <v>0</v>
      </c>
      <c r="F78" s="283"/>
      <c r="G78" s="284"/>
      <c r="H78" s="35">
        <v>0</v>
      </c>
      <c r="I78" s="36">
        <f>H78+(H78*E78)</f>
        <v>0</v>
      </c>
      <c r="J78" s="35">
        <v>0</v>
      </c>
      <c r="K78" s="36">
        <f>J78+(J78*E78)</f>
        <v>0</v>
      </c>
      <c r="L78" s="35">
        <v>0</v>
      </c>
      <c r="M78" s="36">
        <f>L78+(L78*E78)</f>
        <v>0</v>
      </c>
      <c r="N78" s="35">
        <v>0</v>
      </c>
      <c r="O78" s="36">
        <f>N78+(N78*E78)</f>
        <v>0</v>
      </c>
      <c r="P78" s="285"/>
      <c r="Q78" s="285"/>
    </row>
    <row r="79" spans="1:18" ht="15.5" x14ac:dyDescent="0.35">
      <c r="A79" s="34" t="s">
        <v>318</v>
      </c>
      <c r="B79" s="282" t="s">
        <v>128</v>
      </c>
      <c r="C79" s="282"/>
      <c r="D79" s="282"/>
      <c r="E79" s="16">
        <v>0</v>
      </c>
      <c r="F79" s="283"/>
      <c r="G79" s="284"/>
      <c r="H79" s="35">
        <v>0</v>
      </c>
      <c r="I79" s="36">
        <f>H79+(H79*E79)</f>
        <v>0</v>
      </c>
      <c r="J79" s="35">
        <v>0</v>
      </c>
      <c r="K79" s="36">
        <f>J79+(J79*E79)</f>
        <v>0</v>
      </c>
      <c r="L79" s="35">
        <v>0</v>
      </c>
      <c r="M79" s="36">
        <f>L79+(L79*E79)</f>
        <v>0</v>
      </c>
      <c r="N79" s="35">
        <v>0</v>
      </c>
      <c r="O79" s="36">
        <f>N79+(N79*E79)</f>
        <v>0</v>
      </c>
      <c r="P79" s="285"/>
      <c r="Q79" s="285"/>
    </row>
    <row r="80" spans="1:18" ht="15.5" x14ac:dyDescent="0.35">
      <c r="A80" s="34" t="s">
        <v>319</v>
      </c>
      <c r="B80" s="282" t="s">
        <v>129</v>
      </c>
      <c r="C80" s="282"/>
      <c r="D80" s="282"/>
      <c r="E80" s="16">
        <v>0</v>
      </c>
      <c r="F80" s="283"/>
      <c r="G80" s="284"/>
      <c r="H80" s="35">
        <v>0</v>
      </c>
      <c r="I80" s="36">
        <f>H80+(H80*E80)</f>
        <v>0</v>
      </c>
      <c r="J80" s="35">
        <v>0</v>
      </c>
      <c r="K80" s="36">
        <f>J80+(J80*E80)</f>
        <v>0</v>
      </c>
      <c r="L80" s="35">
        <v>0</v>
      </c>
      <c r="M80" s="36">
        <f>L80+(L80*E80)</f>
        <v>0</v>
      </c>
      <c r="N80" s="35">
        <v>0</v>
      </c>
      <c r="O80" s="36">
        <f>N80+(N80*E80)</f>
        <v>0</v>
      </c>
      <c r="P80" s="285"/>
      <c r="Q80" s="285"/>
    </row>
    <row r="81" spans="1:17" s="48" customFormat="1" ht="22.5" x14ac:dyDescent="0.35">
      <c r="A81" s="62" t="s">
        <v>81</v>
      </c>
      <c r="B81" s="320" t="s">
        <v>219</v>
      </c>
      <c r="C81" s="321"/>
      <c r="D81" s="321"/>
      <c r="E81" s="321"/>
      <c r="F81" s="321"/>
      <c r="G81" s="321"/>
      <c r="H81" s="321"/>
      <c r="I81" s="321"/>
      <c r="J81" s="321"/>
      <c r="K81" s="321"/>
      <c r="L81" s="321"/>
      <c r="M81" s="321"/>
      <c r="N81" s="321"/>
      <c r="O81" s="321"/>
      <c r="P81" s="321"/>
      <c r="Q81" s="322"/>
    </row>
    <row r="82" spans="1:17" s="135" customFormat="1" ht="50.15" customHeight="1" x14ac:dyDescent="0.35">
      <c r="A82" s="14"/>
      <c r="B82" s="318" t="s">
        <v>221</v>
      </c>
      <c r="C82" s="319"/>
      <c r="D82" s="134" t="s">
        <v>222</v>
      </c>
      <c r="E82" s="134" t="s">
        <v>223</v>
      </c>
      <c r="F82" s="75" t="s">
        <v>224</v>
      </c>
      <c r="G82" s="75" t="s">
        <v>225</v>
      </c>
      <c r="H82" s="323" t="s">
        <v>226</v>
      </c>
      <c r="I82" s="324"/>
      <c r="J82" s="324"/>
      <c r="K82" s="324"/>
      <c r="L82" s="324"/>
      <c r="M82" s="324"/>
      <c r="N82" s="324"/>
      <c r="O82" s="324"/>
      <c r="P82" s="324"/>
      <c r="Q82" s="324"/>
    </row>
    <row r="83" spans="1:17" s="48" customFormat="1" ht="20" x14ac:dyDescent="0.35">
      <c r="A83" s="62"/>
      <c r="B83" s="312" t="s">
        <v>228</v>
      </c>
      <c r="C83" s="313"/>
      <c r="D83" s="313"/>
      <c r="E83" s="313"/>
      <c r="F83" s="313"/>
      <c r="G83" s="313"/>
      <c r="H83" s="313"/>
      <c r="I83" s="313"/>
      <c r="J83" s="313"/>
      <c r="K83" s="313"/>
      <c r="L83" s="313"/>
      <c r="M83" s="313"/>
      <c r="N83" s="313"/>
      <c r="O83" s="313"/>
      <c r="P83" s="313"/>
      <c r="Q83" s="314"/>
    </row>
    <row r="84" spans="1:17" s="48" customFormat="1" ht="15.5" x14ac:dyDescent="0.35">
      <c r="A84" s="62" t="s">
        <v>220</v>
      </c>
      <c r="B84" s="289" t="s">
        <v>354</v>
      </c>
      <c r="C84" s="279"/>
      <c r="D84" s="136" t="s">
        <v>355</v>
      </c>
      <c r="E84" s="16">
        <v>0</v>
      </c>
      <c r="F84" s="130">
        <v>0</v>
      </c>
      <c r="G84" s="159">
        <f>F84+(F84*E84)</f>
        <v>0</v>
      </c>
      <c r="H84" s="290"/>
      <c r="I84" s="291"/>
      <c r="J84" s="291"/>
      <c r="K84" s="291"/>
      <c r="L84" s="291"/>
      <c r="M84" s="291"/>
      <c r="N84" s="291"/>
      <c r="O84" s="291"/>
      <c r="P84" s="291"/>
      <c r="Q84" s="292"/>
    </row>
    <row r="85" spans="1:17" s="48" customFormat="1" ht="15.5" x14ac:dyDescent="0.35">
      <c r="A85" s="62" t="s">
        <v>227</v>
      </c>
      <c r="B85" s="289" t="s">
        <v>356</v>
      </c>
      <c r="C85" s="279"/>
      <c r="D85" s="136" t="s">
        <v>355</v>
      </c>
      <c r="E85" s="16">
        <v>0</v>
      </c>
      <c r="F85" s="130">
        <v>0</v>
      </c>
      <c r="G85" s="159">
        <f t="shared" ref="G85:G87" si="24">F85+(F85*E85)</f>
        <v>0</v>
      </c>
      <c r="H85" s="290"/>
      <c r="I85" s="291"/>
      <c r="J85" s="291"/>
      <c r="K85" s="291"/>
      <c r="L85" s="291"/>
      <c r="M85" s="291"/>
      <c r="N85" s="291"/>
      <c r="O85" s="291"/>
      <c r="P85" s="291"/>
      <c r="Q85" s="292"/>
    </row>
    <row r="86" spans="1:17" s="48" customFormat="1" ht="15.5" x14ac:dyDescent="0.35">
      <c r="A86" s="62" t="s">
        <v>229</v>
      </c>
      <c r="B86" s="289" t="s">
        <v>357</v>
      </c>
      <c r="C86" s="279"/>
      <c r="D86" s="136" t="s">
        <v>355</v>
      </c>
      <c r="E86" s="16">
        <v>0</v>
      </c>
      <c r="F86" s="130">
        <v>0</v>
      </c>
      <c r="G86" s="159">
        <f t="shared" si="24"/>
        <v>0</v>
      </c>
      <c r="H86" s="290"/>
      <c r="I86" s="291"/>
      <c r="J86" s="291"/>
      <c r="K86" s="291"/>
      <c r="L86" s="291"/>
      <c r="M86" s="291"/>
      <c r="N86" s="291"/>
      <c r="O86" s="291"/>
      <c r="P86" s="291"/>
      <c r="Q86" s="292"/>
    </row>
    <row r="87" spans="1:17" s="48" customFormat="1" ht="15.5" x14ac:dyDescent="0.35">
      <c r="A87" s="62" t="s">
        <v>231</v>
      </c>
      <c r="B87" s="279" t="s">
        <v>358</v>
      </c>
      <c r="C87" s="280"/>
      <c r="D87" s="136" t="s">
        <v>355</v>
      </c>
      <c r="E87" s="16">
        <v>0</v>
      </c>
      <c r="F87" s="130">
        <v>0</v>
      </c>
      <c r="G87" s="159">
        <f t="shared" si="24"/>
        <v>0</v>
      </c>
      <c r="H87" s="290"/>
      <c r="I87" s="291"/>
      <c r="J87" s="291"/>
      <c r="K87" s="291"/>
      <c r="L87" s="291"/>
      <c r="M87" s="291"/>
      <c r="N87" s="291"/>
      <c r="O87" s="291"/>
      <c r="P87" s="291"/>
      <c r="Q87" s="292"/>
    </row>
    <row r="88" spans="1:17" s="48" customFormat="1" ht="20" x14ac:dyDescent="0.35">
      <c r="A88" s="62"/>
      <c r="B88" s="312" t="s">
        <v>235</v>
      </c>
      <c r="C88" s="313"/>
      <c r="D88" s="313"/>
      <c r="E88" s="313"/>
      <c r="F88" s="313"/>
      <c r="G88" s="313"/>
      <c r="H88" s="313"/>
      <c r="I88" s="313"/>
      <c r="J88" s="313"/>
      <c r="K88" s="313"/>
      <c r="L88" s="313"/>
      <c r="M88" s="313"/>
      <c r="N88" s="313"/>
      <c r="O88" s="313"/>
      <c r="P88" s="313"/>
      <c r="Q88" s="314"/>
    </row>
    <row r="89" spans="1:17" s="48" customFormat="1" ht="57" customHeight="1" x14ac:dyDescent="0.35">
      <c r="A89" s="62" t="s">
        <v>232</v>
      </c>
      <c r="B89" s="289" t="s">
        <v>354</v>
      </c>
      <c r="C89" s="279"/>
      <c r="D89" s="136" t="s">
        <v>355</v>
      </c>
      <c r="E89" s="16">
        <v>0</v>
      </c>
      <c r="F89" s="130">
        <v>0</v>
      </c>
      <c r="G89" s="159">
        <f>F89+(F89*E89)</f>
        <v>0</v>
      </c>
      <c r="H89" s="290"/>
      <c r="I89" s="291"/>
      <c r="J89" s="291"/>
      <c r="K89" s="291"/>
      <c r="L89" s="291"/>
      <c r="M89" s="291"/>
      <c r="N89" s="291"/>
      <c r="O89" s="291"/>
      <c r="P89" s="291"/>
      <c r="Q89" s="292"/>
    </row>
    <row r="90" spans="1:17" s="48" customFormat="1" ht="57" customHeight="1" x14ac:dyDescent="0.35">
      <c r="A90" s="62" t="s">
        <v>233</v>
      </c>
      <c r="B90" s="289" t="s">
        <v>356</v>
      </c>
      <c r="C90" s="279"/>
      <c r="D90" s="136" t="s">
        <v>355</v>
      </c>
      <c r="E90" s="16">
        <v>0</v>
      </c>
      <c r="F90" s="130">
        <v>0</v>
      </c>
      <c r="G90" s="159">
        <f t="shared" ref="G90:G92" si="25">F90+(F90*E90)</f>
        <v>0</v>
      </c>
      <c r="H90" s="290"/>
      <c r="I90" s="291"/>
      <c r="J90" s="291"/>
      <c r="K90" s="291"/>
      <c r="L90" s="291"/>
      <c r="M90" s="291"/>
      <c r="N90" s="291"/>
      <c r="O90" s="291"/>
      <c r="P90" s="291"/>
      <c r="Q90" s="292"/>
    </row>
    <row r="91" spans="1:17" s="48" customFormat="1" ht="57" customHeight="1" x14ac:dyDescent="0.35">
      <c r="A91" s="62" t="s">
        <v>234</v>
      </c>
      <c r="B91" s="289" t="s">
        <v>357</v>
      </c>
      <c r="C91" s="279"/>
      <c r="D91" s="136" t="s">
        <v>355</v>
      </c>
      <c r="E91" s="16">
        <v>0</v>
      </c>
      <c r="F91" s="130">
        <v>0</v>
      </c>
      <c r="G91" s="159">
        <f t="shared" si="25"/>
        <v>0</v>
      </c>
      <c r="H91" s="290"/>
      <c r="I91" s="291"/>
      <c r="J91" s="291"/>
      <c r="K91" s="291"/>
      <c r="L91" s="291"/>
      <c r="M91" s="291"/>
      <c r="N91" s="291"/>
      <c r="O91" s="291"/>
      <c r="P91" s="291"/>
      <c r="Q91" s="292"/>
    </row>
    <row r="92" spans="1:17" s="48" customFormat="1" ht="57" customHeight="1" x14ac:dyDescent="0.35">
      <c r="A92" s="62" t="s">
        <v>236</v>
      </c>
      <c r="B92" s="279" t="s">
        <v>358</v>
      </c>
      <c r="C92" s="280"/>
      <c r="D92" s="136" t="s">
        <v>355</v>
      </c>
      <c r="E92" s="16">
        <v>0</v>
      </c>
      <c r="F92" s="130">
        <v>0</v>
      </c>
      <c r="G92" s="159">
        <f t="shared" si="25"/>
        <v>0</v>
      </c>
      <c r="H92" s="290"/>
      <c r="I92" s="291"/>
      <c r="J92" s="291"/>
      <c r="K92" s="291"/>
      <c r="L92" s="291"/>
      <c r="M92" s="291"/>
      <c r="N92" s="291"/>
      <c r="O92" s="291"/>
      <c r="P92" s="291"/>
      <c r="Q92" s="292"/>
    </row>
    <row r="93" spans="1:17" s="48" customFormat="1" ht="20" x14ac:dyDescent="0.35">
      <c r="A93" s="62"/>
      <c r="B93" s="293" t="s">
        <v>327</v>
      </c>
      <c r="C93" s="294"/>
      <c r="D93" s="294"/>
      <c r="E93" s="294"/>
      <c r="F93" s="294"/>
      <c r="G93" s="294"/>
      <c r="H93" s="294"/>
      <c r="I93" s="294"/>
      <c r="J93" s="294"/>
      <c r="K93" s="294"/>
      <c r="L93" s="294"/>
      <c r="M93" s="294"/>
      <c r="N93" s="294"/>
      <c r="O93" s="294"/>
      <c r="P93" s="294"/>
      <c r="Q93" s="294"/>
    </row>
    <row r="94" spans="1:17" s="48" customFormat="1" ht="57" customHeight="1" x14ac:dyDescent="0.35">
      <c r="A94" s="62" t="s">
        <v>237</v>
      </c>
      <c r="B94" s="289" t="s">
        <v>354</v>
      </c>
      <c r="C94" s="279"/>
      <c r="D94" s="136" t="s">
        <v>355</v>
      </c>
      <c r="E94" s="16">
        <v>0</v>
      </c>
      <c r="F94" s="130">
        <v>0</v>
      </c>
      <c r="G94" s="159">
        <f>F94+(F94*E94)</f>
        <v>0</v>
      </c>
      <c r="H94" s="290"/>
      <c r="I94" s="291"/>
      <c r="J94" s="291"/>
      <c r="K94" s="291"/>
      <c r="L94" s="291"/>
      <c r="M94" s="291"/>
      <c r="N94" s="291"/>
      <c r="O94" s="291"/>
      <c r="P94" s="291"/>
      <c r="Q94" s="292"/>
    </row>
    <row r="95" spans="1:17" s="48" customFormat="1" ht="57" customHeight="1" x14ac:dyDescent="0.35">
      <c r="A95" s="62" t="s">
        <v>238</v>
      </c>
      <c r="B95" s="289" t="s">
        <v>356</v>
      </c>
      <c r="C95" s="279"/>
      <c r="D95" s="136" t="s">
        <v>355</v>
      </c>
      <c r="E95" s="16">
        <v>0</v>
      </c>
      <c r="F95" s="130">
        <v>0</v>
      </c>
      <c r="G95" s="159">
        <f t="shared" ref="G95:G97" si="26">F95+(F95*E95)</f>
        <v>0</v>
      </c>
      <c r="H95" s="290"/>
      <c r="I95" s="291"/>
      <c r="J95" s="291"/>
      <c r="K95" s="291"/>
      <c r="L95" s="291"/>
      <c r="M95" s="291"/>
      <c r="N95" s="291"/>
      <c r="O95" s="291"/>
      <c r="P95" s="291"/>
      <c r="Q95" s="292"/>
    </row>
    <row r="96" spans="1:17" s="48" customFormat="1" ht="57" customHeight="1" x14ac:dyDescent="0.35">
      <c r="A96" s="62" t="s">
        <v>239</v>
      </c>
      <c r="B96" s="289" t="s">
        <v>357</v>
      </c>
      <c r="C96" s="279"/>
      <c r="D96" s="136" t="s">
        <v>355</v>
      </c>
      <c r="E96" s="16">
        <v>0</v>
      </c>
      <c r="F96" s="130">
        <v>0</v>
      </c>
      <c r="G96" s="159">
        <f t="shared" si="26"/>
        <v>0</v>
      </c>
      <c r="H96" s="290"/>
      <c r="I96" s="291"/>
      <c r="J96" s="291"/>
      <c r="K96" s="291"/>
      <c r="L96" s="291"/>
      <c r="M96" s="291"/>
      <c r="N96" s="291"/>
      <c r="O96" s="291"/>
      <c r="P96" s="291"/>
      <c r="Q96" s="292"/>
    </row>
    <row r="97" spans="1:17" s="48" customFormat="1" ht="57" customHeight="1" x14ac:dyDescent="0.35">
      <c r="A97" s="62" t="s">
        <v>240</v>
      </c>
      <c r="B97" s="279" t="s">
        <v>358</v>
      </c>
      <c r="C97" s="280"/>
      <c r="D97" s="136" t="s">
        <v>355</v>
      </c>
      <c r="E97" s="16">
        <v>0</v>
      </c>
      <c r="F97" s="130">
        <v>0</v>
      </c>
      <c r="G97" s="159">
        <f t="shared" si="26"/>
        <v>0</v>
      </c>
      <c r="H97" s="290"/>
      <c r="I97" s="291"/>
      <c r="J97" s="291"/>
      <c r="K97" s="291"/>
      <c r="L97" s="291"/>
      <c r="M97" s="291"/>
      <c r="N97" s="291"/>
      <c r="O97" s="291"/>
      <c r="P97" s="291"/>
      <c r="Q97" s="292"/>
    </row>
    <row r="98" spans="1:17" s="48" customFormat="1" ht="20" x14ac:dyDescent="0.35">
      <c r="A98" s="62"/>
      <c r="B98" s="293" t="s">
        <v>326</v>
      </c>
      <c r="C98" s="294"/>
      <c r="D98" s="294"/>
      <c r="E98" s="294"/>
      <c r="F98" s="294"/>
      <c r="G98" s="294"/>
      <c r="H98" s="294"/>
      <c r="I98" s="294"/>
      <c r="J98" s="294"/>
      <c r="K98" s="294"/>
      <c r="L98" s="294"/>
      <c r="M98" s="294"/>
      <c r="N98" s="294"/>
      <c r="O98" s="294"/>
      <c r="P98" s="294"/>
      <c r="Q98" s="294"/>
    </row>
    <row r="99" spans="1:17" s="48" customFormat="1" ht="57" customHeight="1" x14ac:dyDescent="0.35">
      <c r="A99" s="62" t="s">
        <v>241</v>
      </c>
      <c r="B99" s="289" t="s">
        <v>354</v>
      </c>
      <c r="C99" s="279"/>
      <c r="D99" s="136" t="s">
        <v>355</v>
      </c>
      <c r="E99" s="16">
        <v>0</v>
      </c>
      <c r="F99" s="130">
        <v>0</v>
      </c>
      <c r="G99" s="159">
        <f t="shared" ref="G99:G102" si="27">F99+(F99*E99)</f>
        <v>0</v>
      </c>
      <c r="H99" s="290"/>
      <c r="I99" s="291"/>
      <c r="J99" s="291"/>
      <c r="K99" s="291"/>
      <c r="L99" s="291"/>
      <c r="M99" s="291"/>
      <c r="N99" s="291"/>
      <c r="O99" s="291"/>
      <c r="P99" s="291"/>
      <c r="Q99" s="292"/>
    </row>
    <row r="100" spans="1:17" s="48" customFormat="1" ht="57" customHeight="1" x14ac:dyDescent="0.35">
      <c r="A100" s="62" t="s">
        <v>242</v>
      </c>
      <c r="B100" s="289" t="s">
        <v>356</v>
      </c>
      <c r="C100" s="279"/>
      <c r="D100" s="136" t="s">
        <v>355</v>
      </c>
      <c r="E100" s="16">
        <v>0</v>
      </c>
      <c r="F100" s="130">
        <v>0</v>
      </c>
      <c r="G100" s="159">
        <f t="shared" si="27"/>
        <v>0</v>
      </c>
      <c r="H100" s="290"/>
      <c r="I100" s="291"/>
      <c r="J100" s="291"/>
      <c r="K100" s="291"/>
      <c r="L100" s="291"/>
      <c r="M100" s="291"/>
      <c r="N100" s="291"/>
      <c r="O100" s="291"/>
      <c r="P100" s="291"/>
      <c r="Q100" s="292"/>
    </row>
    <row r="101" spans="1:17" s="48" customFormat="1" ht="57" customHeight="1" x14ac:dyDescent="0.35">
      <c r="A101" s="62" t="s">
        <v>243</v>
      </c>
      <c r="B101" s="289" t="s">
        <v>357</v>
      </c>
      <c r="C101" s="279"/>
      <c r="D101" s="136" t="s">
        <v>355</v>
      </c>
      <c r="E101" s="16">
        <v>0</v>
      </c>
      <c r="F101" s="130">
        <v>0</v>
      </c>
      <c r="G101" s="159">
        <f t="shared" si="27"/>
        <v>0</v>
      </c>
      <c r="H101" s="290"/>
      <c r="I101" s="291"/>
      <c r="J101" s="291"/>
      <c r="K101" s="291"/>
      <c r="L101" s="291"/>
      <c r="M101" s="291"/>
      <c r="N101" s="291"/>
      <c r="O101" s="291"/>
      <c r="P101" s="291"/>
      <c r="Q101" s="292"/>
    </row>
    <row r="102" spans="1:17" s="48" customFormat="1" ht="57" customHeight="1" x14ac:dyDescent="0.35">
      <c r="A102" s="62" t="s">
        <v>244</v>
      </c>
      <c r="B102" s="279" t="s">
        <v>358</v>
      </c>
      <c r="C102" s="280"/>
      <c r="D102" s="136" t="s">
        <v>355</v>
      </c>
      <c r="E102" s="16">
        <v>0</v>
      </c>
      <c r="F102" s="130">
        <v>0</v>
      </c>
      <c r="G102" s="159">
        <f t="shared" si="27"/>
        <v>0</v>
      </c>
      <c r="H102" s="290"/>
      <c r="I102" s="291"/>
      <c r="J102" s="291"/>
      <c r="K102" s="291"/>
      <c r="L102" s="291"/>
      <c r="M102" s="291"/>
      <c r="N102" s="291"/>
      <c r="O102" s="291"/>
      <c r="P102" s="291"/>
      <c r="Q102" s="292"/>
    </row>
    <row r="103" spans="1:17" s="48" customFormat="1" ht="20" x14ac:dyDescent="0.35">
      <c r="A103" s="62"/>
      <c r="B103" s="295" t="s">
        <v>324</v>
      </c>
      <c r="C103" s="296"/>
      <c r="D103" s="296"/>
      <c r="E103" s="296"/>
      <c r="F103" s="296"/>
      <c r="G103" s="296"/>
      <c r="H103" s="296"/>
      <c r="I103" s="296"/>
      <c r="J103" s="296"/>
      <c r="K103" s="296"/>
      <c r="L103" s="296"/>
      <c r="M103" s="296"/>
      <c r="N103" s="296"/>
      <c r="O103" s="296"/>
      <c r="P103" s="296"/>
      <c r="Q103" s="296"/>
    </row>
    <row r="104" spans="1:17" s="48" customFormat="1" ht="57" customHeight="1" x14ac:dyDescent="0.35">
      <c r="A104" s="62" t="s">
        <v>245</v>
      </c>
      <c r="B104" s="289" t="s">
        <v>354</v>
      </c>
      <c r="C104" s="279"/>
      <c r="D104" s="136" t="s">
        <v>355</v>
      </c>
      <c r="E104" s="16">
        <v>0</v>
      </c>
      <c r="F104" s="130">
        <v>0</v>
      </c>
      <c r="G104" s="159">
        <f t="shared" ref="G104:G136" si="28">F104+(F104*E104)</f>
        <v>0</v>
      </c>
      <c r="H104" s="290"/>
      <c r="I104" s="291"/>
      <c r="J104" s="291"/>
      <c r="K104" s="291"/>
      <c r="L104" s="291"/>
      <c r="M104" s="291"/>
      <c r="N104" s="291"/>
      <c r="O104" s="291"/>
      <c r="P104" s="291"/>
      <c r="Q104" s="292"/>
    </row>
    <row r="105" spans="1:17" s="48" customFormat="1" ht="57" customHeight="1" x14ac:dyDescent="0.35">
      <c r="A105" s="62" t="s">
        <v>246</v>
      </c>
      <c r="B105" s="289" t="s">
        <v>356</v>
      </c>
      <c r="C105" s="279"/>
      <c r="D105" s="136" t="s">
        <v>355</v>
      </c>
      <c r="E105" s="16">
        <v>0</v>
      </c>
      <c r="F105" s="130">
        <v>0</v>
      </c>
      <c r="G105" s="159">
        <f t="shared" si="28"/>
        <v>0</v>
      </c>
      <c r="H105" s="290"/>
      <c r="I105" s="291"/>
      <c r="J105" s="291"/>
      <c r="K105" s="291"/>
      <c r="L105" s="291"/>
      <c r="M105" s="291"/>
      <c r="N105" s="291"/>
      <c r="O105" s="291"/>
      <c r="P105" s="291"/>
      <c r="Q105" s="292"/>
    </row>
    <row r="106" spans="1:17" s="48" customFormat="1" ht="57" customHeight="1" x14ac:dyDescent="0.35">
      <c r="A106" s="62" t="s">
        <v>247</v>
      </c>
      <c r="B106" s="289" t="s">
        <v>357</v>
      </c>
      <c r="C106" s="279"/>
      <c r="D106" s="136" t="s">
        <v>355</v>
      </c>
      <c r="E106" s="16">
        <v>0</v>
      </c>
      <c r="F106" s="130">
        <v>0</v>
      </c>
      <c r="G106" s="159">
        <f t="shared" si="28"/>
        <v>0</v>
      </c>
      <c r="H106" s="290"/>
      <c r="I106" s="291"/>
      <c r="J106" s="291"/>
      <c r="K106" s="291"/>
      <c r="L106" s="291"/>
      <c r="M106" s="291"/>
      <c r="N106" s="291"/>
      <c r="O106" s="291"/>
      <c r="P106" s="291"/>
      <c r="Q106" s="292"/>
    </row>
    <row r="107" spans="1:17" s="48" customFormat="1" ht="57" customHeight="1" x14ac:dyDescent="0.35">
      <c r="A107" s="62" t="s">
        <v>248</v>
      </c>
      <c r="B107" s="279" t="s">
        <v>358</v>
      </c>
      <c r="C107" s="280"/>
      <c r="D107" s="136" t="s">
        <v>355</v>
      </c>
      <c r="E107" s="16">
        <v>0</v>
      </c>
      <c r="F107" s="130">
        <v>0</v>
      </c>
      <c r="G107" s="159">
        <f t="shared" si="28"/>
        <v>0</v>
      </c>
      <c r="H107" s="290"/>
      <c r="I107" s="291"/>
      <c r="J107" s="291"/>
      <c r="K107" s="291"/>
      <c r="L107" s="291"/>
      <c r="M107" s="291"/>
      <c r="N107" s="291"/>
      <c r="O107" s="291"/>
      <c r="P107" s="291"/>
      <c r="Q107" s="292"/>
    </row>
    <row r="108" spans="1:17" s="48" customFormat="1" ht="20" x14ac:dyDescent="0.35">
      <c r="A108" s="62"/>
      <c r="B108" s="295" t="s">
        <v>325</v>
      </c>
      <c r="C108" s="296"/>
      <c r="D108" s="296"/>
      <c r="E108" s="296"/>
      <c r="F108" s="296"/>
      <c r="G108" s="296"/>
      <c r="H108" s="296"/>
      <c r="I108" s="296"/>
      <c r="J108" s="296"/>
      <c r="K108" s="296"/>
      <c r="L108" s="296"/>
      <c r="M108" s="296"/>
      <c r="N108" s="296"/>
      <c r="O108" s="296"/>
      <c r="P108" s="296"/>
      <c r="Q108" s="296"/>
    </row>
    <row r="109" spans="1:17" s="48" customFormat="1" ht="57" customHeight="1" x14ac:dyDescent="0.35">
      <c r="A109" s="62" t="s">
        <v>249</v>
      </c>
      <c r="B109" s="289" t="s">
        <v>354</v>
      </c>
      <c r="C109" s="279"/>
      <c r="D109" s="136" t="s">
        <v>355</v>
      </c>
      <c r="E109" s="16">
        <v>0</v>
      </c>
      <c r="F109" s="130">
        <v>0</v>
      </c>
      <c r="G109" s="159">
        <f t="shared" si="28"/>
        <v>0</v>
      </c>
      <c r="H109" s="290"/>
      <c r="I109" s="291"/>
      <c r="J109" s="291"/>
      <c r="K109" s="291"/>
      <c r="L109" s="291"/>
      <c r="M109" s="291"/>
      <c r="N109" s="291"/>
      <c r="O109" s="291"/>
      <c r="P109" s="291"/>
      <c r="Q109" s="292"/>
    </row>
    <row r="110" spans="1:17" s="48" customFormat="1" ht="57" customHeight="1" x14ac:dyDescent="0.35">
      <c r="A110" s="62" t="s">
        <v>250</v>
      </c>
      <c r="B110" s="289" t="s">
        <v>356</v>
      </c>
      <c r="C110" s="279"/>
      <c r="D110" s="136" t="s">
        <v>355</v>
      </c>
      <c r="E110" s="16">
        <v>0</v>
      </c>
      <c r="F110" s="130">
        <v>0</v>
      </c>
      <c r="G110" s="159">
        <f t="shared" si="28"/>
        <v>0</v>
      </c>
      <c r="H110" s="290"/>
      <c r="I110" s="291"/>
      <c r="J110" s="291"/>
      <c r="K110" s="291"/>
      <c r="L110" s="291"/>
      <c r="M110" s="291"/>
      <c r="N110" s="291"/>
      <c r="O110" s="291"/>
      <c r="P110" s="291"/>
      <c r="Q110" s="292"/>
    </row>
    <row r="111" spans="1:17" s="48" customFormat="1" ht="57" customHeight="1" x14ac:dyDescent="0.35">
      <c r="A111" s="62" t="s">
        <v>251</v>
      </c>
      <c r="B111" s="289" t="s">
        <v>357</v>
      </c>
      <c r="C111" s="279"/>
      <c r="D111" s="136" t="s">
        <v>355</v>
      </c>
      <c r="E111" s="16">
        <v>0</v>
      </c>
      <c r="F111" s="130">
        <v>0</v>
      </c>
      <c r="G111" s="159">
        <f t="shared" si="28"/>
        <v>0</v>
      </c>
      <c r="H111" s="290"/>
      <c r="I111" s="291"/>
      <c r="J111" s="291"/>
      <c r="K111" s="291"/>
      <c r="L111" s="291"/>
      <c r="M111" s="291"/>
      <c r="N111" s="291"/>
      <c r="O111" s="291"/>
      <c r="P111" s="291"/>
      <c r="Q111" s="292"/>
    </row>
    <row r="112" spans="1:17" s="48" customFormat="1" ht="57" customHeight="1" x14ac:dyDescent="0.35">
      <c r="A112" s="62" t="s">
        <v>252</v>
      </c>
      <c r="B112" s="279" t="s">
        <v>358</v>
      </c>
      <c r="C112" s="280"/>
      <c r="D112" s="136" t="s">
        <v>355</v>
      </c>
      <c r="E112" s="16">
        <v>0</v>
      </c>
      <c r="F112" s="130">
        <v>0</v>
      </c>
      <c r="G112" s="159">
        <f t="shared" si="28"/>
        <v>0</v>
      </c>
      <c r="H112" s="290"/>
      <c r="I112" s="291"/>
      <c r="J112" s="291"/>
      <c r="K112" s="291"/>
      <c r="L112" s="291"/>
      <c r="M112" s="291"/>
      <c r="N112" s="291"/>
      <c r="O112" s="291"/>
      <c r="P112" s="291"/>
      <c r="Q112" s="292"/>
    </row>
    <row r="113" spans="1:17" s="48" customFormat="1" ht="18" customHeight="1" x14ac:dyDescent="0.35">
      <c r="A113" s="62"/>
      <c r="B113" s="297" t="s">
        <v>320</v>
      </c>
      <c r="C113" s="298"/>
      <c r="D113" s="298"/>
      <c r="E113" s="298"/>
      <c r="F113" s="298"/>
      <c r="G113" s="298"/>
      <c r="H113" s="298"/>
      <c r="I113" s="298"/>
      <c r="J113" s="298"/>
      <c r="K113" s="298"/>
      <c r="L113" s="298"/>
      <c r="M113" s="298"/>
      <c r="N113" s="298"/>
      <c r="O113" s="298"/>
      <c r="P113" s="298"/>
      <c r="Q113" s="298"/>
    </row>
    <row r="114" spans="1:17" s="48" customFormat="1" ht="57" customHeight="1" x14ac:dyDescent="0.35">
      <c r="A114" s="62" t="s">
        <v>253</v>
      </c>
      <c r="B114" s="289" t="s">
        <v>354</v>
      </c>
      <c r="C114" s="279"/>
      <c r="D114" s="136" t="s">
        <v>355</v>
      </c>
      <c r="E114" s="16">
        <v>0</v>
      </c>
      <c r="F114" s="130">
        <v>0</v>
      </c>
      <c r="G114" s="159">
        <f t="shared" si="28"/>
        <v>0</v>
      </c>
      <c r="H114" s="290"/>
      <c r="I114" s="291"/>
      <c r="J114" s="291"/>
      <c r="K114" s="291"/>
      <c r="L114" s="291"/>
      <c r="M114" s="291"/>
      <c r="N114" s="291"/>
      <c r="O114" s="291"/>
      <c r="P114" s="291"/>
      <c r="Q114" s="292"/>
    </row>
    <row r="115" spans="1:17" s="48" customFormat="1" ht="57" customHeight="1" x14ac:dyDescent="0.35">
      <c r="A115" s="62" t="s">
        <v>254</v>
      </c>
      <c r="B115" s="289" t="s">
        <v>356</v>
      </c>
      <c r="C115" s="279"/>
      <c r="D115" s="136" t="s">
        <v>355</v>
      </c>
      <c r="E115" s="16">
        <v>0</v>
      </c>
      <c r="F115" s="130">
        <v>0</v>
      </c>
      <c r="G115" s="159">
        <f t="shared" si="28"/>
        <v>0</v>
      </c>
      <c r="H115" s="290"/>
      <c r="I115" s="291"/>
      <c r="J115" s="291"/>
      <c r="K115" s="291"/>
      <c r="L115" s="291"/>
      <c r="M115" s="291"/>
      <c r="N115" s="291"/>
      <c r="O115" s="291"/>
      <c r="P115" s="291"/>
      <c r="Q115" s="292"/>
    </row>
    <row r="116" spans="1:17" s="48" customFormat="1" ht="57" customHeight="1" x14ac:dyDescent="0.35">
      <c r="A116" s="62" t="s">
        <v>255</v>
      </c>
      <c r="B116" s="289" t="s">
        <v>357</v>
      </c>
      <c r="C116" s="279"/>
      <c r="D116" s="136" t="s">
        <v>355</v>
      </c>
      <c r="E116" s="16">
        <v>0</v>
      </c>
      <c r="F116" s="130">
        <v>0</v>
      </c>
      <c r="G116" s="159">
        <f t="shared" si="28"/>
        <v>0</v>
      </c>
      <c r="H116" s="290"/>
      <c r="I116" s="291"/>
      <c r="J116" s="291"/>
      <c r="K116" s="291"/>
      <c r="L116" s="291"/>
      <c r="M116" s="291"/>
      <c r="N116" s="291"/>
      <c r="O116" s="291"/>
      <c r="P116" s="291"/>
      <c r="Q116" s="292"/>
    </row>
    <row r="117" spans="1:17" s="48" customFormat="1" ht="57" customHeight="1" x14ac:dyDescent="0.35">
      <c r="A117" s="62" t="s">
        <v>256</v>
      </c>
      <c r="B117" s="279" t="s">
        <v>358</v>
      </c>
      <c r="C117" s="280"/>
      <c r="D117" s="136" t="s">
        <v>355</v>
      </c>
      <c r="E117" s="16">
        <v>0</v>
      </c>
      <c r="F117" s="130">
        <v>0</v>
      </c>
      <c r="G117" s="159">
        <f t="shared" si="28"/>
        <v>0</v>
      </c>
      <c r="H117" s="290"/>
      <c r="I117" s="291"/>
      <c r="J117" s="291"/>
      <c r="K117" s="291"/>
      <c r="L117" s="291"/>
      <c r="M117" s="291"/>
      <c r="N117" s="291"/>
      <c r="O117" s="291"/>
      <c r="P117" s="291"/>
      <c r="Q117" s="292"/>
    </row>
    <row r="118" spans="1:17" s="48" customFormat="1" ht="22.5" x14ac:dyDescent="0.45">
      <c r="A118" s="62" t="s">
        <v>257</v>
      </c>
      <c r="B118" s="286" t="s">
        <v>328</v>
      </c>
      <c r="C118" s="287"/>
      <c r="D118" s="287"/>
      <c r="E118" s="287"/>
      <c r="F118" s="287"/>
      <c r="G118" s="287"/>
      <c r="H118" s="287"/>
      <c r="I118" s="287"/>
      <c r="J118" s="287"/>
      <c r="K118" s="287"/>
      <c r="L118" s="287"/>
      <c r="M118" s="287"/>
      <c r="N118" s="287"/>
      <c r="O118" s="287"/>
      <c r="P118" s="287"/>
      <c r="Q118" s="287"/>
    </row>
    <row r="119" spans="1:17" s="1" customFormat="1" ht="15.5" x14ac:dyDescent="0.35">
      <c r="A119" s="62" t="s">
        <v>258</v>
      </c>
      <c r="B119" s="288" t="s">
        <v>366</v>
      </c>
      <c r="C119" s="288"/>
      <c r="D119" s="64" t="s">
        <v>230</v>
      </c>
      <c r="E119" s="16">
        <v>0</v>
      </c>
      <c r="F119" s="63">
        <v>0</v>
      </c>
      <c r="G119" s="160">
        <f t="shared" si="28"/>
        <v>0</v>
      </c>
      <c r="H119" s="275"/>
      <c r="I119" s="275"/>
      <c r="J119" s="275"/>
      <c r="K119" s="275"/>
      <c r="L119" s="275"/>
      <c r="M119" s="275"/>
      <c r="N119" s="275"/>
      <c r="O119" s="275"/>
      <c r="P119" s="275"/>
      <c r="Q119" s="275"/>
    </row>
    <row r="120" spans="1:17" s="1" customFormat="1" ht="15" customHeight="1" x14ac:dyDescent="0.35">
      <c r="A120" s="276"/>
      <c r="B120" s="277"/>
      <c r="C120" s="277"/>
      <c r="D120" s="277"/>
      <c r="E120" s="277"/>
      <c r="F120" s="277"/>
      <c r="G120" s="277"/>
      <c r="H120" s="277"/>
      <c r="I120" s="277"/>
      <c r="J120" s="277"/>
      <c r="K120" s="277"/>
      <c r="L120" s="277"/>
      <c r="M120" s="277"/>
      <c r="N120" s="277"/>
      <c r="O120" s="277"/>
      <c r="P120" s="277"/>
      <c r="Q120" s="278"/>
    </row>
    <row r="121" spans="1:17" s="1" customFormat="1" ht="15.5" x14ac:dyDescent="0.35">
      <c r="A121" s="62" t="s">
        <v>259</v>
      </c>
      <c r="B121" s="307" t="s">
        <v>260</v>
      </c>
      <c r="C121" s="308"/>
      <c r="D121" s="64" t="s">
        <v>230</v>
      </c>
      <c r="E121" s="16">
        <v>0</v>
      </c>
      <c r="F121" s="63">
        <v>0</v>
      </c>
      <c r="G121" s="160">
        <f t="shared" si="28"/>
        <v>0</v>
      </c>
      <c r="H121" s="275"/>
      <c r="I121" s="275"/>
      <c r="J121" s="275"/>
      <c r="K121" s="275"/>
      <c r="L121" s="275"/>
      <c r="M121" s="275"/>
      <c r="N121" s="275"/>
      <c r="O121" s="275"/>
      <c r="P121" s="275"/>
      <c r="Q121" s="275"/>
    </row>
    <row r="122" spans="1:17" s="1" customFormat="1" ht="15.5" x14ac:dyDescent="0.35">
      <c r="A122" s="62" t="s">
        <v>261</v>
      </c>
      <c r="B122" s="307" t="s">
        <v>262</v>
      </c>
      <c r="C122" s="308"/>
      <c r="D122" s="64" t="s">
        <v>263</v>
      </c>
      <c r="E122" s="16">
        <v>0</v>
      </c>
      <c r="F122" s="63">
        <v>0</v>
      </c>
      <c r="G122" s="160">
        <f t="shared" si="28"/>
        <v>0</v>
      </c>
      <c r="H122" s="275"/>
      <c r="I122" s="275"/>
      <c r="J122" s="275"/>
      <c r="K122" s="275"/>
      <c r="L122" s="275"/>
      <c r="M122" s="275"/>
      <c r="N122" s="275"/>
      <c r="O122" s="275"/>
      <c r="P122" s="275"/>
      <c r="Q122" s="275"/>
    </row>
    <row r="123" spans="1:17" s="1" customFormat="1" ht="15.5" x14ac:dyDescent="0.35">
      <c r="A123" s="62" t="s">
        <v>264</v>
      </c>
      <c r="B123" s="309" t="s">
        <v>265</v>
      </c>
      <c r="C123" s="310"/>
      <c r="D123" s="64" t="s">
        <v>263</v>
      </c>
      <c r="E123" s="16">
        <v>0</v>
      </c>
      <c r="F123" s="63">
        <v>0</v>
      </c>
      <c r="G123" s="160">
        <f t="shared" si="28"/>
        <v>0</v>
      </c>
      <c r="H123" s="275"/>
      <c r="I123" s="275"/>
      <c r="J123" s="275"/>
      <c r="K123" s="275"/>
      <c r="L123" s="275"/>
      <c r="M123" s="275"/>
      <c r="N123" s="275"/>
      <c r="O123" s="275"/>
      <c r="P123" s="275"/>
      <c r="Q123" s="275"/>
    </row>
    <row r="124" spans="1:17" s="1" customFormat="1" ht="15.5" x14ac:dyDescent="0.35">
      <c r="A124" s="62" t="s">
        <v>266</v>
      </c>
      <c r="B124" s="273" t="s">
        <v>267</v>
      </c>
      <c r="C124" s="274"/>
      <c r="D124" s="64" t="s">
        <v>230</v>
      </c>
      <c r="E124" s="16">
        <v>0</v>
      </c>
      <c r="F124" s="63">
        <v>0</v>
      </c>
      <c r="G124" s="160">
        <f t="shared" si="28"/>
        <v>0</v>
      </c>
      <c r="H124" s="275"/>
      <c r="I124" s="275"/>
      <c r="J124" s="275"/>
      <c r="K124" s="275"/>
      <c r="L124" s="275"/>
      <c r="M124" s="275"/>
      <c r="N124" s="275"/>
      <c r="O124" s="275"/>
      <c r="P124" s="275"/>
      <c r="Q124" s="275"/>
    </row>
    <row r="125" spans="1:17" s="1" customFormat="1" ht="15.5" x14ac:dyDescent="0.35">
      <c r="A125" s="62" t="s">
        <v>268</v>
      </c>
      <c r="B125" s="309" t="s">
        <v>269</v>
      </c>
      <c r="C125" s="310"/>
      <c r="D125" s="64" t="s">
        <v>263</v>
      </c>
      <c r="E125" s="16">
        <v>0</v>
      </c>
      <c r="F125" s="63">
        <v>0</v>
      </c>
      <c r="G125" s="160">
        <f t="shared" si="28"/>
        <v>0</v>
      </c>
      <c r="H125" s="275"/>
      <c r="I125" s="275"/>
      <c r="J125" s="275"/>
      <c r="K125" s="275"/>
      <c r="L125" s="275"/>
      <c r="M125" s="275"/>
      <c r="N125" s="275"/>
      <c r="O125" s="275"/>
      <c r="P125" s="275"/>
      <c r="Q125" s="275"/>
    </row>
    <row r="126" spans="1:17" s="1" customFormat="1" ht="15" customHeight="1" x14ac:dyDescent="0.35">
      <c r="A126" s="276"/>
      <c r="B126" s="277"/>
      <c r="C126" s="277"/>
      <c r="D126" s="277"/>
      <c r="E126" s="277"/>
      <c r="F126" s="277"/>
      <c r="G126" s="277"/>
      <c r="H126" s="277"/>
      <c r="I126" s="277"/>
      <c r="J126" s="277"/>
      <c r="K126" s="277"/>
      <c r="L126" s="277"/>
      <c r="M126" s="277"/>
      <c r="N126" s="277"/>
      <c r="O126" s="277"/>
      <c r="P126" s="277"/>
      <c r="Q126" s="278"/>
    </row>
    <row r="127" spans="1:17" s="1" customFormat="1" ht="15.5" x14ac:dyDescent="0.35">
      <c r="A127" s="62" t="s">
        <v>322</v>
      </c>
      <c r="B127" s="311" t="s">
        <v>271</v>
      </c>
      <c r="C127" s="309"/>
      <c r="D127" s="64" t="s">
        <v>263</v>
      </c>
      <c r="E127" s="16">
        <v>0</v>
      </c>
      <c r="F127" s="63">
        <v>0</v>
      </c>
      <c r="G127" s="160">
        <f t="shared" si="28"/>
        <v>0</v>
      </c>
      <c r="H127" s="275"/>
      <c r="I127" s="275"/>
      <c r="J127" s="275"/>
      <c r="K127" s="275"/>
      <c r="L127" s="275"/>
      <c r="M127" s="275"/>
      <c r="N127" s="275"/>
      <c r="O127" s="275"/>
      <c r="P127" s="275"/>
      <c r="Q127" s="275"/>
    </row>
    <row r="128" spans="1:17" s="1" customFormat="1" ht="15.5" x14ac:dyDescent="0.35">
      <c r="A128" s="62" t="s">
        <v>270</v>
      </c>
      <c r="B128" s="311" t="s">
        <v>273</v>
      </c>
      <c r="C128" s="309"/>
      <c r="D128" s="64" t="s">
        <v>263</v>
      </c>
      <c r="E128" s="16">
        <v>0</v>
      </c>
      <c r="F128" s="63">
        <v>0</v>
      </c>
      <c r="G128" s="160">
        <f t="shared" si="28"/>
        <v>0</v>
      </c>
      <c r="H128" s="275"/>
      <c r="I128" s="275"/>
      <c r="J128" s="275"/>
      <c r="K128" s="275"/>
      <c r="L128" s="275"/>
      <c r="M128" s="275"/>
      <c r="N128" s="275"/>
      <c r="O128" s="275"/>
      <c r="P128" s="275"/>
      <c r="Q128" s="275"/>
    </row>
    <row r="129" spans="1:17" s="1" customFormat="1" ht="15" customHeight="1" x14ac:dyDescent="0.35">
      <c r="A129" s="276"/>
      <c r="B129" s="277"/>
      <c r="C129" s="277"/>
      <c r="D129" s="277"/>
      <c r="E129" s="277"/>
      <c r="F129" s="277"/>
      <c r="G129" s="277"/>
      <c r="H129" s="277"/>
      <c r="I129" s="277"/>
      <c r="J129" s="277"/>
      <c r="K129" s="277"/>
      <c r="L129" s="277"/>
      <c r="M129" s="277"/>
      <c r="N129" s="277"/>
      <c r="O129" s="277"/>
      <c r="P129" s="277"/>
      <c r="Q129" s="278"/>
    </row>
    <row r="130" spans="1:17" s="1" customFormat="1" ht="15.5" x14ac:dyDescent="0.35">
      <c r="A130" s="62" t="s">
        <v>272</v>
      </c>
      <c r="B130" s="279" t="s">
        <v>361</v>
      </c>
      <c r="C130" s="280"/>
      <c r="D130" s="64" t="s">
        <v>275</v>
      </c>
      <c r="E130" s="16">
        <v>0</v>
      </c>
      <c r="F130" s="63">
        <v>0</v>
      </c>
      <c r="G130" s="160">
        <f t="shared" si="28"/>
        <v>0</v>
      </c>
      <c r="H130" s="275"/>
      <c r="I130" s="275"/>
      <c r="J130" s="275"/>
      <c r="K130" s="275"/>
      <c r="L130" s="275"/>
      <c r="M130" s="275"/>
      <c r="N130" s="275"/>
      <c r="O130" s="275"/>
      <c r="P130" s="275"/>
      <c r="Q130" s="275"/>
    </row>
    <row r="131" spans="1:17" s="1" customFormat="1" ht="15" customHeight="1" x14ac:dyDescent="0.35">
      <c r="A131" s="276"/>
      <c r="B131" s="277"/>
      <c r="C131" s="277"/>
      <c r="D131" s="277"/>
      <c r="E131" s="277"/>
      <c r="F131" s="277"/>
      <c r="G131" s="277"/>
      <c r="H131" s="277"/>
      <c r="I131" s="277"/>
      <c r="J131" s="277"/>
      <c r="K131" s="277"/>
      <c r="L131" s="277"/>
      <c r="M131" s="277"/>
      <c r="N131" s="277"/>
      <c r="O131" s="277"/>
      <c r="P131" s="277"/>
      <c r="Q131" s="278"/>
    </row>
    <row r="132" spans="1:17" s="1" customFormat="1" ht="15.5" x14ac:dyDescent="0.35">
      <c r="A132" s="62" t="s">
        <v>274</v>
      </c>
      <c r="B132" s="279" t="s">
        <v>365</v>
      </c>
      <c r="C132" s="280"/>
      <c r="D132" s="64" t="s">
        <v>275</v>
      </c>
      <c r="E132" s="16">
        <v>0</v>
      </c>
      <c r="F132" s="63">
        <v>0</v>
      </c>
      <c r="G132" s="160">
        <f t="shared" si="28"/>
        <v>0</v>
      </c>
      <c r="H132" s="275"/>
      <c r="I132" s="275"/>
      <c r="J132" s="275"/>
      <c r="K132" s="275"/>
      <c r="L132" s="275"/>
      <c r="M132" s="275"/>
      <c r="N132" s="275"/>
      <c r="O132" s="275"/>
      <c r="P132" s="275"/>
      <c r="Q132" s="275"/>
    </row>
    <row r="133" spans="1:17" s="1" customFormat="1" ht="15.5" x14ac:dyDescent="0.35">
      <c r="A133" s="62" t="s">
        <v>276</v>
      </c>
      <c r="B133" s="279" t="s">
        <v>279</v>
      </c>
      <c r="C133" s="280"/>
      <c r="D133" s="64" t="s">
        <v>230</v>
      </c>
      <c r="E133" s="16">
        <v>0</v>
      </c>
      <c r="F133" s="63">
        <v>0</v>
      </c>
      <c r="G133" s="160">
        <f t="shared" si="28"/>
        <v>0</v>
      </c>
      <c r="H133" s="275"/>
      <c r="I133" s="275"/>
      <c r="J133" s="275"/>
      <c r="K133" s="275"/>
      <c r="L133" s="275"/>
      <c r="M133" s="275"/>
      <c r="N133" s="275"/>
      <c r="O133" s="275"/>
      <c r="P133" s="275"/>
      <c r="Q133" s="275"/>
    </row>
    <row r="134" spans="1:17" s="1" customFormat="1" ht="15.5" x14ac:dyDescent="0.35">
      <c r="A134" s="62" t="s">
        <v>277</v>
      </c>
      <c r="B134" s="279" t="s">
        <v>280</v>
      </c>
      <c r="C134" s="280"/>
      <c r="D134" s="64" t="s">
        <v>230</v>
      </c>
      <c r="E134" s="16">
        <v>0</v>
      </c>
      <c r="F134" s="63">
        <v>0</v>
      </c>
      <c r="G134" s="160">
        <f t="shared" si="28"/>
        <v>0</v>
      </c>
      <c r="H134" s="275"/>
      <c r="I134" s="275"/>
      <c r="J134" s="275"/>
      <c r="K134" s="275"/>
      <c r="L134" s="275"/>
      <c r="M134" s="275"/>
      <c r="N134" s="275"/>
      <c r="O134" s="275"/>
      <c r="P134" s="275"/>
      <c r="Q134" s="275"/>
    </row>
    <row r="135" spans="1:17" s="1" customFormat="1" ht="15" customHeight="1" x14ac:dyDescent="0.35">
      <c r="A135" s="276"/>
      <c r="B135" s="277"/>
      <c r="C135" s="277"/>
      <c r="D135" s="277"/>
      <c r="E135" s="277"/>
      <c r="F135" s="277"/>
      <c r="G135" s="277"/>
      <c r="H135" s="277"/>
      <c r="I135" s="277"/>
      <c r="J135" s="277"/>
      <c r="K135" s="277"/>
      <c r="L135" s="277"/>
      <c r="M135" s="277"/>
      <c r="N135" s="277"/>
      <c r="O135" s="277"/>
      <c r="P135" s="277"/>
      <c r="Q135" s="278"/>
    </row>
    <row r="136" spans="1:17" s="48" customFormat="1" ht="15.5" x14ac:dyDescent="0.35">
      <c r="A136" s="62" t="s">
        <v>278</v>
      </c>
      <c r="B136" s="302" t="s">
        <v>323</v>
      </c>
      <c r="C136" s="303"/>
      <c r="D136" s="76" t="s">
        <v>275</v>
      </c>
      <c r="E136" s="16">
        <v>0</v>
      </c>
      <c r="F136" s="130">
        <v>0</v>
      </c>
      <c r="G136" s="159">
        <f t="shared" si="28"/>
        <v>0</v>
      </c>
      <c r="H136" s="304"/>
      <c r="I136" s="305"/>
      <c r="J136" s="305"/>
      <c r="K136" s="305"/>
      <c r="L136" s="305"/>
      <c r="M136" s="305"/>
      <c r="N136" s="305"/>
      <c r="O136" s="305"/>
      <c r="P136" s="305"/>
      <c r="Q136" s="306"/>
    </row>
    <row r="137" spans="1:17" s="48" customFormat="1" x14ac:dyDescent="0.35">
      <c r="A137" s="1"/>
      <c r="B137" s="77"/>
      <c r="C137" s="77"/>
      <c r="D137" s="78"/>
      <c r="E137" s="2"/>
      <c r="F137" s="2"/>
      <c r="G137" s="2"/>
      <c r="H137" s="1"/>
      <c r="I137" s="1"/>
      <c r="J137" s="1"/>
      <c r="K137" s="1"/>
      <c r="L137" s="1"/>
      <c r="M137" s="1"/>
      <c r="N137" s="1"/>
      <c r="O137" s="1"/>
      <c r="P137" s="1"/>
      <c r="Q137" s="1"/>
    </row>
    <row r="138" spans="1:17" s="48" customFormat="1" x14ac:dyDescent="0.35"/>
    <row r="139" spans="1:17" s="48" customFormat="1" x14ac:dyDescent="0.35"/>
  </sheetData>
  <mergeCells count="284">
    <mergeCell ref="B15:Q15"/>
    <mergeCell ref="B20:D20"/>
    <mergeCell ref="F20:G20"/>
    <mergeCell ref="P20:Q20"/>
    <mergeCell ref="N16:O16"/>
    <mergeCell ref="P16:Q17"/>
    <mergeCell ref="B18:Q18"/>
    <mergeCell ref="B19:D19"/>
    <mergeCell ref="F19:G19"/>
    <mergeCell ref="P19:Q19"/>
    <mergeCell ref="A16:A17"/>
    <mergeCell ref="B16:D17"/>
    <mergeCell ref="E16:E17"/>
    <mergeCell ref="H16:I16"/>
    <mergeCell ref="J16:K16"/>
    <mergeCell ref="L16:M16"/>
    <mergeCell ref="B22:D22"/>
    <mergeCell ref="F22:G22"/>
    <mergeCell ref="P22:Q22"/>
    <mergeCell ref="B23:D23"/>
    <mergeCell ref="F23:G23"/>
    <mergeCell ref="P23:Q23"/>
    <mergeCell ref="B21:D21"/>
    <mergeCell ref="F21:G21"/>
    <mergeCell ref="P21:Q21"/>
    <mergeCell ref="B27:D27"/>
    <mergeCell ref="F27:G27"/>
    <mergeCell ref="P27:Q27"/>
    <mergeCell ref="P35:Q35"/>
    <mergeCell ref="B36:D36"/>
    <mergeCell ref="P36:Q36"/>
    <mergeCell ref="B28:D28"/>
    <mergeCell ref="F28:G28"/>
    <mergeCell ref="P28:Q28"/>
    <mergeCell ref="B24:D24"/>
    <mergeCell ref="F24:G24"/>
    <mergeCell ref="B25:D25"/>
    <mergeCell ref="F25:G25"/>
    <mergeCell ref="P25:Q25"/>
    <mergeCell ref="B26:D26"/>
    <mergeCell ref="F26:G26"/>
    <mergeCell ref="P26:Q26"/>
    <mergeCell ref="B51:D51"/>
    <mergeCell ref="F51:G51"/>
    <mergeCell ref="P51:Q51"/>
    <mergeCell ref="R29:HU29"/>
    <mergeCell ref="B44:D44"/>
    <mergeCell ref="P44:Q44"/>
    <mergeCell ref="B45:D45"/>
    <mergeCell ref="F45:G45"/>
    <mergeCell ref="P45:Q45"/>
    <mergeCell ref="F33:G33"/>
    <mergeCell ref="F36:G36"/>
    <mergeCell ref="F37:G37"/>
    <mergeCell ref="B38:D38"/>
    <mergeCell ref="B39:D39"/>
    <mergeCell ref="B41:D41"/>
    <mergeCell ref="P41:Q41"/>
    <mergeCell ref="B42:D42"/>
    <mergeCell ref="P42:Q42"/>
    <mergeCell ref="F38:G38"/>
    <mergeCell ref="P38:Q38"/>
    <mergeCell ref="F39:G39"/>
    <mergeCell ref="P39:Q39"/>
    <mergeCell ref="B35:D35"/>
    <mergeCell ref="F35:G35"/>
    <mergeCell ref="B49:D49"/>
    <mergeCell ref="F49:G49"/>
    <mergeCell ref="P49:Q49"/>
    <mergeCell ref="B50:D50"/>
    <mergeCell ref="F50:G50"/>
    <mergeCell ref="P50:Q50"/>
    <mergeCell ref="B46:Q46"/>
    <mergeCell ref="B47:D47"/>
    <mergeCell ref="F47:G47"/>
    <mergeCell ref="P47:Q47"/>
    <mergeCell ref="B48:D48"/>
    <mergeCell ref="F48:G48"/>
    <mergeCell ref="P48:Q48"/>
    <mergeCell ref="B53:Q53"/>
    <mergeCell ref="B54:D54"/>
    <mergeCell ref="J54:O54"/>
    <mergeCell ref="P54:Q54"/>
    <mergeCell ref="B55:D55"/>
    <mergeCell ref="B56:Q56"/>
    <mergeCell ref="B52:D52"/>
    <mergeCell ref="F52:G52"/>
    <mergeCell ref="P52:Q52"/>
    <mergeCell ref="B58:D58"/>
    <mergeCell ref="F58:G58"/>
    <mergeCell ref="P58:Q58"/>
    <mergeCell ref="B59:D59"/>
    <mergeCell ref="F59:G59"/>
    <mergeCell ref="P59:Q59"/>
    <mergeCell ref="B57:D57"/>
    <mergeCell ref="F57:G57"/>
    <mergeCell ref="P57:Q57"/>
    <mergeCell ref="B64:D64"/>
    <mergeCell ref="F64:G64"/>
    <mergeCell ref="P64:Q64"/>
    <mergeCell ref="B65:D65"/>
    <mergeCell ref="F65:G65"/>
    <mergeCell ref="P65:Q65"/>
    <mergeCell ref="B60:D60"/>
    <mergeCell ref="F60:G60"/>
    <mergeCell ref="P60:Q60"/>
    <mergeCell ref="B61:Q61"/>
    <mergeCell ref="B62:Q62"/>
    <mergeCell ref="B63:D63"/>
    <mergeCell ref="F63:G63"/>
    <mergeCell ref="P63:Q63"/>
    <mergeCell ref="B68:D68"/>
    <mergeCell ref="F68:G68"/>
    <mergeCell ref="P68:Q68"/>
    <mergeCell ref="B69:Q69"/>
    <mergeCell ref="B70:D70"/>
    <mergeCell ref="F70:G70"/>
    <mergeCell ref="P70:Q70"/>
    <mergeCell ref="B66:D66"/>
    <mergeCell ref="F66:G66"/>
    <mergeCell ref="P66:Q66"/>
    <mergeCell ref="B67:D67"/>
    <mergeCell ref="F67:G67"/>
    <mergeCell ref="P67:Q67"/>
    <mergeCell ref="B73:D73"/>
    <mergeCell ref="F73:G73"/>
    <mergeCell ref="P73:Q73"/>
    <mergeCell ref="B74:D74"/>
    <mergeCell ref="F74:G74"/>
    <mergeCell ref="P74:Q74"/>
    <mergeCell ref="B71:D71"/>
    <mergeCell ref="F71:G71"/>
    <mergeCell ref="P71:Q71"/>
    <mergeCell ref="B72:D72"/>
    <mergeCell ref="F72:G72"/>
    <mergeCell ref="P72:Q72"/>
    <mergeCell ref="F78:G78"/>
    <mergeCell ref="P78:Q78"/>
    <mergeCell ref="B79:D79"/>
    <mergeCell ref="F79:G79"/>
    <mergeCell ref="P79:Q79"/>
    <mergeCell ref="B81:Q81"/>
    <mergeCell ref="H82:Q82"/>
    <mergeCell ref="B83:Q83"/>
    <mergeCell ref="B75:D75"/>
    <mergeCell ref="F75:G75"/>
    <mergeCell ref="B76:Q76"/>
    <mergeCell ref="B77:D77"/>
    <mergeCell ref="F77:G77"/>
    <mergeCell ref="P77:Q77"/>
    <mergeCell ref="P75:Q75"/>
    <mergeCell ref="B95:C95"/>
    <mergeCell ref="B96:C96"/>
    <mergeCell ref="B97:C97"/>
    <mergeCell ref="H95:Q95"/>
    <mergeCell ref="B84:C84"/>
    <mergeCell ref="B85:C85"/>
    <mergeCell ref="B86:C86"/>
    <mergeCell ref="H86:Q86"/>
    <mergeCell ref="B80:D80"/>
    <mergeCell ref="F80:G80"/>
    <mergeCell ref="P80:Q80"/>
    <mergeCell ref="B82:C82"/>
    <mergeCell ref="H84:Q84"/>
    <mergeCell ref="H85:Q85"/>
    <mergeCell ref="B92:C92"/>
    <mergeCell ref="B94:C94"/>
    <mergeCell ref="H91:Q91"/>
    <mergeCell ref="H92:Q92"/>
    <mergeCell ref="H94:Q94"/>
    <mergeCell ref="B87:C87"/>
    <mergeCell ref="B89:C89"/>
    <mergeCell ref="B90:C90"/>
    <mergeCell ref="H87:Q87"/>
    <mergeCell ref="H89:Q89"/>
    <mergeCell ref="B88:Q88"/>
    <mergeCell ref="B93:Q93"/>
    <mergeCell ref="B2:Q2"/>
    <mergeCell ref="B3:Q3"/>
    <mergeCell ref="B4:Q4"/>
    <mergeCell ref="B5:O5"/>
    <mergeCell ref="B7:Q7"/>
    <mergeCell ref="B9:Q9"/>
    <mergeCell ref="B10:Q10"/>
    <mergeCell ref="B11:Q11"/>
    <mergeCell ref="B12:Q12"/>
    <mergeCell ref="B13:Q13"/>
    <mergeCell ref="F16:G16"/>
    <mergeCell ref="F32:G32"/>
    <mergeCell ref="B37:D37"/>
    <mergeCell ref="P37:Q37"/>
    <mergeCell ref="B32:D32"/>
    <mergeCell ref="P32:Q32"/>
    <mergeCell ref="B33:D33"/>
    <mergeCell ref="P33:Q33"/>
    <mergeCell ref="B34:D34"/>
    <mergeCell ref="F34:G34"/>
    <mergeCell ref="P34:Q34"/>
    <mergeCell ref="B78:D78"/>
    <mergeCell ref="B136:C136"/>
    <mergeCell ref="H136:Q136"/>
    <mergeCell ref="B114:C114"/>
    <mergeCell ref="B115:C115"/>
    <mergeCell ref="B116:C116"/>
    <mergeCell ref="B117:C117"/>
    <mergeCell ref="H114:Q114"/>
    <mergeCell ref="H115:Q115"/>
    <mergeCell ref="H116:Q116"/>
    <mergeCell ref="H117:Q117"/>
    <mergeCell ref="A120:Q120"/>
    <mergeCell ref="B121:C121"/>
    <mergeCell ref="H121:Q121"/>
    <mergeCell ref="B125:C125"/>
    <mergeCell ref="H125:Q125"/>
    <mergeCell ref="A126:Q126"/>
    <mergeCell ref="B127:C127"/>
    <mergeCell ref="H127:Q127"/>
    <mergeCell ref="B128:C128"/>
    <mergeCell ref="H128:Q128"/>
    <mergeCell ref="B122:C122"/>
    <mergeCell ref="H122:Q122"/>
    <mergeCell ref="B123:C123"/>
    <mergeCell ref="H123:Q123"/>
    <mergeCell ref="B110:C110"/>
    <mergeCell ref="F40:G40"/>
    <mergeCell ref="P40:Q40"/>
    <mergeCell ref="F41:G41"/>
    <mergeCell ref="F42:G42"/>
    <mergeCell ref="H96:Q96"/>
    <mergeCell ref="H97:Q97"/>
    <mergeCell ref="B91:C91"/>
    <mergeCell ref="F44:G44"/>
    <mergeCell ref="B43:Q43"/>
    <mergeCell ref="H99:Q99"/>
    <mergeCell ref="H100:Q100"/>
    <mergeCell ref="H101:Q101"/>
    <mergeCell ref="B102:C102"/>
    <mergeCell ref="B104:C104"/>
    <mergeCell ref="B105:C105"/>
    <mergeCell ref="H102:Q102"/>
    <mergeCell ref="B106:C106"/>
    <mergeCell ref="B107:C107"/>
    <mergeCell ref="B109:C109"/>
    <mergeCell ref="H106:Q106"/>
    <mergeCell ref="H107:Q107"/>
    <mergeCell ref="H109:Q109"/>
    <mergeCell ref="H90:Q90"/>
    <mergeCell ref="B29:Q29"/>
    <mergeCell ref="B30:D30"/>
    <mergeCell ref="F30:G30"/>
    <mergeCell ref="P30:Q30"/>
    <mergeCell ref="B31:D31"/>
    <mergeCell ref="F31:G31"/>
    <mergeCell ref="P31:Q31"/>
    <mergeCell ref="B118:Q118"/>
    <mergeCell ref="B119:C119"/>
    <mergeCell ref="H119:Q119"/>
    <mergeCell ref="B111:C111"/>
    <mergeCell ref="B112:C112"/>
    <mergeCell ref="H110:Q110"/>
    <mergeCell ref="H111:Q111"/>
    <mergeCell ref="H112:Q112"/>
    <mergeCell ref="B98:Q98"/>
    <mergeCell ref="B103:Q103"/>
    <mergeCell ref="B108:Q108"/>
    <mergeCell ref="B113:Q113"/>
    <mergeCell ref="H104:Q104"/>
    <mergeCell ref="H105:Q105"/>
    <mergeCell ref="B99:C99"/>
    <mergeCell ref="B100:C100"/>
    <mergeCell ref="B101:C101"/>
    <mergeCell ref="B124:C124"/>
    <mergeCell ref="H124:Q124"/>
    <mergeCell ref="A135:Q135"/>
    <mergeCell ref="B132:C132"/>
    <mergeCell ref="H132:Q132"/>
    <mergeCell ref="B133:C133"/>
    <mergeCell ref="H133:Q133"/>
    <mergeCell ref="B134:C134"/>
    <mergeCell ref="H134:Q134"/>
    <mergeCell ref="A129:Q129"/>
    <mergeCell ref="B130:C130"/>
    <mergeCell ref="H130:Q130"/>
    <mergeCell ref="A131:Q131"/>
  </mergeCells>
  <phoneticPr fontId="35" type="noConversion"/>
  <pageMargins left="0.7" right="0.7" top="0.75" bottom="0.75" header="0.3" footer="0.3"/>
  <pageSetup paperSize="8" scale="10"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E082-0E5B-41FC-AA1A-02F4DA80F961}">
  <dimension ref="A1:Q91"/>
  <sheetViews>
    <sheetView topLeftCell="A9" workbookViewId="0">
      <selection activeCell="B21" sqref="B21"/>
    </sheetView>
  </sheetViews>
  <sheetFormatPr baseColWidth="10" defaultRowHeight="14.5" x14ac:dyDescent="0.35"/>
  <cols>
    <col min="1" max="1" width="37.7265625" customWidth="1"/>
    <col min="2" max="2" width="41.453125" customWidth="1"/>
    <col min="3" max="3" width="32.7265625" customWidth="1"/>
    <col min="4" max="4" width="17.1796875" customWidth="1"/>
    <col min="5" max="5" width="17.453125" customWidth="1"/>
    <col min="6" max="6" width="18.1796875" customWidth="1"/>
    <col min="7" max="7" width="20.1796875" customWidth="1"/>
    <col min="8" max="8" width="21.453125" bestFit="1" customWidth="1"/>
  </cols>
  <sheetData>
    <row r="1" spans="1:17" x14ac:dyDescent="0.35">
      <c r="A1" s="69"/>
      <c r="B1" s="69"/>
      <c r="C1" s="69"/>
      <c r="D1" s="69"/>
      <c r="E1" s="69"/>
      <c r="F1" s="69"/>
      <c r="G1" s="69"/>
      <c r="H1" s="69"/>
      <c r="I1" s="69"/>
      <c r="J1" s="69"/>
      <c r="K1" s="69"/>
      <c r="L1" s="69"/>
      <c r="M1" s="69"/>
      <c r="N1" s="69"/>
      <c r="O1" s="69"/>
      <c r="P1" s="69"/>
      <c r="Q1" s="69"/>
    </row>
    <row r="2" spans="1:17" x14ac:dyDescent="0.35">
      <c r="A2" s="115"/>
      <c r="B2" s="115"/>
      <c r="C2" s="115"/>
      <c r="D2" s="115"/>
      <c r="E2" s="115"/>
      <c r="F2" s="115"/>
      <c r="G2" s="115"/>
      <c r="H2" s="115"/>
      <c r="I2" s="69"/>
      <c r="J2" s="69"/>
      <c r="K2" s="69"/>
      <c r="L2" s="69"/>
      <c r="M2" s="69"/>
      <c r="N2" s="69"/>
      <c r="O2" s="69"/>
      <c r="P2" s="69"/>
      <c r="Q2" s="69"/>
    </row>
    <row r="3" spans="1:17" ht="25.5" customHeight="1" x14ac:dyDescent="0.35">
      <c r="A3" s="220" t="s">
        <v>282</v>
      </c>
      <c r="B3" s="220"/>
      <c r="C3" s="220"/>
      <c r="D3" s="220"/>
      <c r="E3" s="220"/>
      <c r="F3" s="220"/>
      <c r="G3" s="220"/>
      <c r="H3" s="220"/>
      <c r="I3" s="113"/>
      <c r="J3" s="113"/>
      <c r="K3" s="113"/>
      <c r="L3" s="113"/>
      <c r="M3" s="113"/>
      <c r="N3" s="113"/>
      <c r="O3" s="113"/>
      <c r="P3" s="113"/>
      <c r="Q3" s="113"/>
    </row>
    <row r="4" spans="1:17" x14ac:dyDescent="0.35">
      <c r="A4" s="406"/>
      <c r="B4" s="406"/>
      <c r="C4" s="406"/>
      <c r="D4" s="406"/>
      <c r="E4" s="406"/>
      <c r="F4" s="406"/>
      <c r="G4" s="406"/>
      <c r="H4" s="406"/>
      <c r="I4" s="69"/>
      <c r="J4" s="69"/>
      <c r="K4" s="69"/>
      <c r="L4" s="69"/>
      <c r="M4" s="69"/>
      <c r="N4" s="69"/>
      <c r="O4" s="69"/>
      <c r="P4" s="69"/>
      <c r="Q4" s="69"/>
    </row>
    <row r="5" spans="1:17" ht="19.5" customHeight="1" x14ac:dyDescent="0.35">
      <c r="A5" s="221" t="s">
        <v>1</v>
      </c>
      <c r="B5" s="221"/>
      <c r="C5" s="221"/>
      <c r="D5" s="221"/>
      <c r="E5" s="221"/>
      <c r="F5" s="221"/>
      <c r="G5" s="221"/>
      <c r="H5" s="221"/>
      <c r="I5" s="114"/>
      <c r="J5" s="114"/>
      <c r="K5" s="114"/>
      <c r="L5" s="114"/>
      <c r="M5" s="114"/>
      <c r="N5" s="114"/>
      <c r="O5" s="114"/>
      <c r="P5" s="114"/>
      <c r="Q5" s="114"/>
    </row>
    <row r="6" spans="1:17" ht="41.15" customHeight="1" x14ac:dyDescent="0.35">
      <c r="A6" s="258" t="s">
        <v>329</v>
      </c>
      <c r="B6" s="258"/>
      <c r="C6" s="258"/>
      <c r="D6" s="258"/>
      <c r="E6" s="258"/>
      <c r="F6" s="258"/>
      <c r="G6" s="258"/>
      <c r="H6" s="258"/>
    </row>
    <row r="7" spans="1:17" ht="25.5" customHeight="1" x14ac:dyDescent="0.35">
      <c r="A7" s="258" t="s">
        <v>130</v>
      </c>
      <c r="B7" s="258"/>
      <c r="C7" s="258"/>
      <c r="D7" s="258"/>
      <c r="E7" s="258"/>
      <c r="F7" s="258"/>
      <c r="G7" s="258"/>
      <c r="H7" s="258"/>
    </row>
    <row r="8" spans="1:17" ht="18" customHeight="1" x14ac:dyDescent="0.35">
      <c r="A8" s="3"/>
      <c r="B8" s="3"/>
      <c r="C8" s="3"/>
      <c r="D8" s="3"/>
      <c r="E8" s="4"/>
      <c r="F8" s="4"/>
      <c r="G8" s="4"/>
      <c r="H8" s="4"/>
    </row>
    <row r="9" spans="1:17" ht="94.5" customHeight="1" x14ac:dyDescent="0.35">
      <c r="A9" s="408" t="s">
        <v>370</v>
      </c>
      <c r="B9" s="408"/>
      <c r="C9" s="408"/>
      <c r="D9" s="408"/>
      <c r="E9" s="408"/>
      <c r="F9" s="408"/>
      <c r="G9" s="408"/>
      <c r="H9" s="408"/>
    </row>
    <row r="11" spans="1:17" ht="15" thickBot="1" x14ac:dyDescent="0.4"/>
    <row r="12" spans="1:17" ht="19" thickBot="1" x14ac:dyDescent="0.4">
      <c r="B12" s="409"/>
      <c r="C12" s="410"/>
      <c r="D12" s="411"/>
      <c r="E12" s="411"/>
      <c r="F12" s="411"/>
      <c r="G12" s="411"/>
      <c r="H12" s="412"/>
    </row>
    <row r="13" spans="1:17" s="119" customFormat="1" ht="42" customHeight="1" thickBot="1" x14ac:dyDescent="0.4">
      <c r="A13" s="93" t="s">
        <v>330</v>
      </c>
      <c r="B13" s="116" t="s">
        <v>331</v>
      </c>
      <c r="C13" s="116" t="s">
        <v>222</v>
      </c>
      <c r="D13" s="117" t="s">
        <v>332</v>
      </c>
      <c r="E13" s="117" t="s">
        <v>224</v>
      </c>
      <c r="F13" s="117" t="s">
        <v>225</v>
      </c>
      <c r="G13" s="117" t="s">
        <v>333</v>
      </c>
      <c r="H13" s="118" t="s">
        <v>334</v>
      </c>
    </row>
    <row r="14" spans="1:17" ht="15" thickBot="1" x14ac:dyDescent="0.4">
      <c r="A14" s="79"/>
      <c r="B14" s="387" t="s">
        <v>335</v>
      </c>
      <c r="C14" s="387"/>
      <c r="D14" s="387"/>
      <c r="E14" s="387"/>
      <c r="F14" s="387"/>
      <c r="G14" s="387"/>
      <c r="H14" s="388"/>
    </row>
    <row r="15" spans="1:17" ht="23.15" customHeight="1" x14ac:dyDescent="0.35">
      <c r="A15" s="123" t="str">
        <f>'LOT3 BPU PAUSE_CAFE_GOUTER'!A20</f>
        <v>AC 1.1</v>
      </c>
      <c r="B15" s="123" t="str">
        <f>'LOT3 BPU PAUSE_CAFE_GOUTER'!B20</f>
        <v>Accueil café sans service</v>
      </c>
      <c r="C15" s="80" t="s">
        <v>336</v>
      </c>
      <c r="D15" s="81">
        <v>25</v>
      </c>
      <c r="E15" s="120">
        <f>'LOT3 BPU PAUSE_CAFE_GOUTER'!J20</f>
        <v>0</v>
      </c>
      <c r="F15" s="120">
        <f>'LOT3 BPU PAUSE_CAFE_GOUTER'!K20</f>
        <v>0</v>
      </c>
      <c r="G15" s="176">
        <f>E15*D15</f>
        <v>0</v>
      </c>
      <c r="H15" s="168">
        <f>F15*D15</f>
        <v>0</v>
      </c>
    </row>
    <row r="16" spans="1:17" ht="21" customHeight="1" thickBot="1" x14ac:dyDescent="0.4">
      <c r="A16" s="124"/>
      <c r="B16" s="389" t="s">
        <v>337</v>
      </c>
      <c r="C16" s="389"/>
      <c r="D16" s="389"/>
      <c r="E16" s="389"/>
      <c r="F16" s="390"/>
      <c r="G16" s="177">
        <f>G15</f>
        <v>0</v>
      </c>
      <c r="H16" s="169">
        <f>H15</f>
        <v>0</v>
      </c>
    </row>
    <row r="17" spans="1:8" ht="15" thickTop="1" x14ac:dyDescent="0.35">
      <c r="A17" s="123" t="str">
        <f>'LOT3 BPU PAUSE_CAFE_GOUTER'!A22</f>
        <v>PJ 1.1</v>
      </c>
      <c r="B17" s="123" t="str">
        <f>'LOT3 BPU PAUSE_CAFE_GOUTER'!B22</f>
        <v>Petit déjeuner sans service</v>
      </c>
      <c r="C17" s="82" t="s">
        <v>338</v>
      </c>
      <c r="D17" s="83">
        <v>80</v>
      </c>
      <c r="E17" s="109">
        <f>'LOT3 BPU PAUSE_CAFE_GOUTER'!N22</f>
        <v>0</v>
      </c>
      <c r="F17" s="109">
        <f>+'LOT3 BPU PAUSE_CAFE_GOUTER'!O20</f>
        <v>0</v>
      </c>
      <c r="G17" s="178">
        <f>E17*D17</f>
        <v>0</v>
      </c>
      <c r="H17" s="171">
        <f>F17*D17</f>
        <v>0</v>
      </c>
    </row>
    <row r="18" spans="1:8" ht="29" x14ac:dyDescent="0.35">
      <c r="A18" s="149" t="str">
        <f>'LOT3 BPU BOISSON_SERVICE_AUTRES'!A114</f>
        <v>PO2.25</v>
      </c>
      <c r="B18" s="150" t="str">
        <f>'LOT3 BPU BOISSON_SERVICE_AUTRES'!B114</f>
        <v>Vacation pour un serveur ( avec service) (tarif jour)</v>
      </c>
      <c r="C18" s="151" t="s">
        <v>355</v>
      </c>
      <c r="D18" s="142">
        <v>2</v>
      </c>
      <c r="E18" s="147">
        <f>'LOT3 BPU BOISSON_SERVICE_AUTRES'!F114</f>
        <v>0</v>
      </c>
      <c r="F18" s="147">
        <f>'LOT3 BPU BOISSON_SERVICE_AUTRES'!G114</f>
        <v>0</v>
      </c>
      <c r="G18" s="179">
        <f t="shared" ref="G18:G22" si="0">E18*D18</f>
        <v>0</v>
      </c>
      <c r="H18" s="171">
        <f t="shared" ref="H18:H22" si="1">F18*D18</f>
        <v>0</v>
      </c>
    </row>
    <row r="19" spans="1:8" x14ac:dyDescent="0.35">
      <c r="A19" s="121" t="str">
        <f>'LOT3 BPU BOISSON_SERVICE_AUTRES'!A57</f>
        <v>PO1 1.35</v>
      </c>
      <c r="B19" s="121" t="str">
        <f>'LOT3 BPU BOISSON_SERVICE_AUTRES'!B57</f>
        <v>Lait demi-écrémé 1 Litre choix  1</v>
      </c>
      <c r="C19" s="87" t="s">
        <v>340</v>
      </c>
      <c r="D19" s="84">
        <v>3</v>
      </c>
      <c r="E19" s="147">
        <f>'LOT3 BPU BOISSON_SERVICE_AUTRES'!H57</f>
        <v>0</v>
      </c>
      <c r="F19" s="147">
        <f>'LOT3 BPU BOISSON_SERVICE_AUTRES'!I57</f>
        <v>0</v>
      </c>
      <c r="G19" s="178">
        <f>E19*D19</f>
        <v>0</v>
      </c>
      <c r="H19" s="171">
        <f t="shared" si="1"/>
        <v>0</v>
      </c>
    </row>
    <row r="20" spans="1:8" x14ac:dyDescent="0.35">
      <c r="A20" s="121" t="str">
        <f>'LOT3 BPU BOISSON_SERVICE_AUTRES'!A32</f>
        <v>PO1 1.14</v>
      </c>
      <c r="B20" s="121" t="str">
        <f>'LOT3 BPU BOISSON_SERVICE_AUTRES'!B32</f>
        <v>jus d'orange choix 1  1 litre</v>
      </c>
      <c r="C20" s="87" t="s">
        <v>340</v>
      </c>
      <c r="D20" s="84">
        <v>6</v>
      </c>
      <c r="E20" s="106">
        <f>'LOT3 BPU BOISSON_SERVICE_AUTRES'!J32</f>
        <v>0</v>
      </c>
      <c r="F20" s="106">
        <f>'LOT3 BPU BOISSON_SERVICE_AUTRES'!K32</f>
        <v>0</v>
      </c>
      <c r="G20" s="178">
        <f t="shared" si="0"/>
        <v>0</v>
      </c>
      <c r="H20" s="171">
        <f t="shared" si="1"/>
        <v>0</v>
      </c>
    </row>
    <row r="21" spans="1:8" x14ac:dyDescent="0.35">
      <c r="A21" s="121" t="str">
        <f>'LOT3 BPU BOISSON_SERVICE_AUTRES'!A36</f>
        <v>PO1 1.18</v>
      </c>
      <c r="B21" s="121" t="str">
        <f>'LOT3 BPU BOISSON_SERVICE_AUTRES'!B36</f>
        <v>jus de pomme choix 1 1 litre</v>
      </c>
      <c r="C21" s="87" t="s">
        <v>340</v>
      </c>
      <c r="D21" s="84">
        <v>8</v>
      </c>
      <c r="E21" s="147">
        <f>'LOT3 BPU BOISSON_SERVICE_AUTRES'!J36</f>
        <v>0</v>
      </c>
      <c r="F21" s="147">
        <f>'LOT3 BPU BOISSON_SERVICE_AUTRES'!K36</f>
        <v>0</v>
      </c>
      <c r="G21" s="178">
        <f t="shared" si="0"/>
        <v>0</v>
      </c>
      <c r="H21" s="171">
        <f t="shared" si="1"/>
        <v>0</v>
      </c>
    </row>
    <row r="22" spans="1:8" x14ac:dyDescent="0.35">
      <c r="A22" s="121" t="str">
        <f>'LOT3 BPU BOISSON_SERVICE_AUTRES'!A27</f>
        <v>PO1 1.10</v>
      </c>
      <c r="B22" s="121" t="str">
        <f>'LOT3 BPU BOISSON_SERVICE_AUTRES'!B27</f>
        <v>Eau plate - 1,5 litre choix 1</v>
      </c>
      <c r="C22" s="87" t="s">
        <v>340</v>
      </c>
      <c r="D22" s="84">
        <v>11</v>
      </c>
      <c r="E22" s="147">
        <f>'LOT3 BPU BOISSON_SERVICE_AUTRES'!J27</f>
        <v>0</v>
      </c>
      <c r="F22" s="147">
        <f>'LOT3 BPU BOISSON_SERVICE_AUTRES'!I27</f>
        <v>0</v>
      </c>
      <c r="G22" s="178">
        <f t="shared" si="0"/>
        <v>0</v>
      </c>
      <c r="H22" s="171">
        <f t="shared" si="1"/>
        <v>0</v>
      </c>
    </row>
    <row r="23" spans="1:8" ht="16" thickBot="1" x14ac:dyDescent="0.4">
      <c r="A23" s="124"/>
      <c r="B23" s="391" t="s">
        <v>337</v>
      </c>
      <c r="C23" s="391"/>
      <c r="D23" s="391"/>
      <c r="E23" s="391"/>
      <c r="F23" s="392"/>
      <c r="G23" s="174">
        <f>SUM(G17:G22)</f>
        <v>0</v>
      </c>
      <c r="H23" s="170">
        <f>SUM(H17:H22)</f>
        <v>0</v>
      </c>
    </row>
    <row r="24" spans="1:8" ht="30.65" customHeight="1" thickTop="1" thickBot="1" x14ac:dyDescent="0.4">
      <c r="A24" s="123" t="str">
        <f>'LOT3 BPU PAUSE_CAFE_GOUTER'!A24</f>
        <v>PG 1.1</v>
      </c>
      <c r="B24" s="123" t="str">
        <f>'LOT3 BPU PAUSE_CAFE_GOUTER'!B24</f>
        <v>Pause goûter  sans service</v>
      </c>
      <c r="C24" s="85" t="s">
        <v>338</v>
      </c>
      <c r="D24" s="86">
        <v>15</v>
      </c>
      <c r="E24" s="157">
        <f>'LOT3 BPU PAUSE_CAFE_GOUTER'!H24</f>
        <v>0</v>
      </c>
      <c r="F24" s="157">
        <f>'LOT3 BPU PAUSE_CAFE_GOUTER'!I24</f>
        <v>0</v>
      </c>
      <c r="G24" s="172">
        <f>E24*D24</f>
        <v>0</v>
      </c>
      <c r="H24" s="173">
        <f t="shared" ref="H24:H25" si="2">F24*D24</f>
        <v>0</v>
      </c>
    </row>
    <row r="25" spans="1:8" ht="25.5" customHeight="1" thickTop="1" x14ac:dyDescent="0.35">
      <c r="A25" s="121" t="str">
        <f>'LOT3 BPU BOISSON_SERVICE_AUTRES'!A23</f>
        <v>PO1 1.6</v>
      </c>
      <c r="B25" s="121" t="str">
        <f>'LOT3 BPU BOISSON_SERVICE_AUTRES'!B23</f>
        <v>Eau plate - 50 cl choix 1</v>
      </c>
      <c r="C25" s="87" t="s">
        <v>350</v>
      </c>
      <c r="D25" s="84">
        <v>15</v>
      </c>
      <c r="E25" s="157">
        <f>'LOT3 BPU BOISSON_SERVICE_AUTRES'!L23</f>
        <v>0</v>
      </c>
      <c r="F25" s="157">
        <f>'LOT3 BPU BOISSON_SERVICE_AUTRES'!M23</f>
        <v>0</v>
      </c>
      <c r="G25" s="172">
        <f t="shared" ref="G25" si="3">E25*D25</f>
        <v>0</v>
      </c>
      <c r="H25" s="173">
        <f t="shared" si="2"/>
        <v>0</v>
      </c>
    </row>
    <row r="26" spans="1:8" ht="16" thickBot="1" x14ac:dyDescent="0.4">
      <c r="A26" s="125"/>
      <c r="B26" s="371" t="s">
        <v>337</v>
      </c>
      <c r="C26" s="372"/>
      <c r="D26" s="372"/>
      <c r="E26" s="372"/>
      <c r="F26" s="373"/>
      <c r="G26" s="174">
        <f>SUM(G24:G25)</f>
        <v>0</v>
      </c>
      <c r="H26" s="170">
        <f>SUM(H24:H25)</f>
        <v>0</v>
      </c>
    </row>
    <row r="27" spans="1:8" ht="28.5" customHeight="1" thickTop="1" thickBot="1" x14ac:dyDescent="0.4">
      <c r="A27" s="79"/>
      <c r="B27" s="393" t="s">
        <v>341</v>
      </c>
      <c r="C27" s="394"/>
      <c r="D27" s="394"/>
      <c r="E27" s="394"/>
      <c r="F27" s="395"/>
      <c r="G27" s="175">
        <f>G16+G23+G26</f>
        <v>0</v>
      </c>
      <c r="H27" s="175">
        <f>H16+H23+H26</f>
        <v>0</v>
      </c>
    </row>
    <row r="28" spans="1:8" ht="39" customHeight="1" thickBot="1" x14ac:dyDescent="0.4">
      <c r="A28" s="88"/>
      <c r="B28" s="396" t="s">
        <v>342</v>
      </c>
      <c r="C28" s="397"/>
      <c r="D28" s="398"/>
      <c r="E28" s="398"/>
      <c r="F28" s="398"/>
      <c r="G28" s="399"/>
      <c r="H28" s="400"/>
    </row>
    <row r="29" spans="1:8" x14ac:dyDescent="0.35">
      <c r="A29" s="125"/>
      <c r="B29" s="89" t="s">
        <v>331</v>
      </c>
      <c r="C29" s="89"/>
      <c r="D29" s="90" t="s">
        <v>332</v>
      </c>
      <c r="E29" s="90" t="s">
        <v>224</v>
      </c>
      <c r="F29" s="90" t="s">
        <v>223</v>
      </c>
      <c r="G29" s="90" t="s">
        <v>333</v>
      </c>
      <c r="H29" s="91" t="s">
        <v>334</v>
      </c>
    </row>
    <row r="30" spans="1:8" ht="43.5" x14ac:dyDescent="0.35">
      <c r="A30" s="92" t="str">
        <f>'LOT3 BPU PLATEAU REPAS_SNACKING'!A20</f>
        <v>PR 1.1</v>
      </c>
      <c r="B30" s="92" t="str">
        <f>'LOT3 BPU PLATEAU REPAS_SNACKING'!B20</f>
        <v>Formule: Plateau Repas gamme standard
PLAT VIANDE ( sans bouteille d'eau)</v>
      </c>
      <c r="C30" s="15" t="s">
        <v>26</v>
      </c>
      <c r="D30" s="152">
        <v>12</v>
      </c>
      <c r="E30" s="153">
        <f>'LOT3 BPU PLATEAU REPAS_SNACKING'!H20</f>
        <v>0</v>
      </c>
      <c r="F30" s="153">
        <f>'LOT3 BPU PLATEAU REPAS_SNACKING'!I20</f>
        <v>0</v>
      </c>
      <c r="G30" s="154">
        <f>E30*D30</f>
        <v>0</v>
      </c>
      <c r="H30" s="180">
        <f t="shared" ref="H30:H35" si="4">F30*D30</f>
        <v>0</v>
      </c>
    </row>
    <row r="31" spans="1:8" x14ac:dyDescent="0.35">
      <c r="A31" s="144" t="str">
        <f>'LOT3 BPU BOISSON_SERVICE_AUTRES'!A128</f>
        <v>PO3.8</v>
      </c>
      <c r="B31" s="145" t="s">
        <v>321</v>
      </c>
      <c r="C31" s="146" t="s">
        <v>343</v>
      </c>
      <c r="D31" s="142">
        <v>6</v>
      </c>
      <c r="E31" s="147">
        <f>'LOT3 BPU BOISSON_SERVICE_AUTRES'!F128</f>
        <v>0</v>
      </c>
      <c r="F31" s="147">
        <f>'LOT3 BPU BOISSON_SERVICE_AUTRES'!G128</f>
        <v>0</v>
      </c>
      <c r="G31" s="148">
        <f>E31*D31</f>
        <v>0</v>
      </c>
      <c r="H31" s="181">
        <f t="shared" si="4"/>
        <v>0</v>
      </c>
    </row>
    <row r="32" spans="1:8" ht="20.5" customHeight="1" x14ac:dyDescent="0.35">
      <c r="A32" s="79" t="str">
        <f>'LOT3 BPU BOISSON_SERVICE_AUTRES'!A23</f>
        <v>PO1 1.6</v>
      </c>
      <c r="B32" s="79" t="str">
        <f>'LOT3 BPU BOISSON_SERVICE_AUTRES'!B23</f>
        <v>Eau plate - 50 cl choix 1</v>
      </c>
      <c r="C32" s="87" t="s">
        <v>340</v>
      </c>
      <c r="D32" s="142">
        <v>12</v>
      </c>
      <c r="E32" s="155">
        <f>'LOT3 BPU BOISSON_SERVICE_AUTRES'!L23</f>
        <v>0</v>
      </c>
      <c r="F32" s="155">
        <f>'LOT3 BPU BOISSON_SERVICE_AUTRES'!M23</f>
        <v>0</v>
      </c>
      <c r="G32" s="156">
        <f t="shared" ref="G32:G35" si="5">E32*D32</f>
        <v>0</v>
      </c>
      <c r="H32" s="182">
        <f t="shared" si="4"/>
        <v>0</v>
      </c>
    </row>
    <row r="33" spans="1:8" x14ac:dyDescent="0.35">
      <c r="A33" s="95" t="str">
        <f>'LOT3 BPU BOISSON_SERVICE_AUTRES'!A63</f>
        <v>PO1 1.39</v>
      </c>
      <c r="B33" s="95" t="str">
        <f>'LOT3 BPU BOISSON_SERVICE_AUTRES'!B63</f>
        <v xml:space="preserve">Vin rouge en bouteille de 75 cl choix 1  </v>
      </c>
      <c r="C33" s="87" t="s">
        <v>340</v>
      </c>
      <c r="D33" s="142">
        <v>1</v>
      </c>
      <c r="E33" s="155">
        <f>'LOT3 BPU BOISSON_SERVICE_AUTRES'!H63</f>
        <v>0</v>
      </c>
      <c r="F33" s="155">
        <f>'LOT3 BPU BOISSON_SERVICE_AUTRES'!I63</f>
        <v>0</v>
      </c>
      <c r="G33" s="156">
        <f t="shared" si="5"/>
        <v>0</v>
      </c>
      <c r="H33" s="182">
        <f t="shared" si="4"/>
        <v>0</v>
      </c>
    </row>
    <row r="34" spans="1:8" ht="20.5" customHeight="1" x14ac:dyDescent="0.35">
      <c r="A34" s="79" t="str">
        <f>'LOT3 BPU BOISSON_SERVICE_AUTRES'!A65</f>
        <v>PO1 1.41</v>
      </c>
      <c r="B34" s="79" t="str">
        <f>'LOT3 BPU BOISSON_SERVICE_AUTRES'!B65</f>
        <v xml:space="preserve">Vin blanc  en bouteille de 75 cl choix 1 </v>
      </c>
      <c r="C34" s="87" t="s">
        <v>340</v>
      </c>
      <c r="D34" s="142">
        <v>1</v>
      </c>
      <c r="E34" s="155">
        <f>'LOT3 BPU BOISSON_SERVICE_AUTRES'!H65</f>
        <v>0</v>
      </c>
      <c r="F34" s="155">
        <f>'LOT3 BPU BOISSON_SERVICE_AUTRES'!I65</f>
        <v>0</v>
      </c>
      <c r="G34" s="156">
        <f t="shared" si="5"/>
        <v>0</v>
      </c>
      <c r="H34" s="182">
        <f t="shared" si="4"/>
        <v>0</v>
      </c>
    </row>
    <row r="35" spans="1:8" ht="43" customHeight="1" x14ac:dyDescent="0.35">
      <c r="A35" s="79" t="str">
        <f>'LOT3 BPU BOISSON_SERVICE_AUTRES'!A54</f>
        <v>PO1 1.33</v>
      </c>
      <c r="B35" s="79" t="str">
        <f>'LOT3 BPU BOISSON_SERVICE_AUTRES'!B54</f>
        <v xml:space="preserve">Forfait Boissons Chaudes  ( café, thé, infusion + dosette de lait)     choix 1     </v>
      </c>
      <c r="C35" s="87" t="s">
        <v>351</v>
      </c>
      <c r="D35" s="142">
        <v>12</v>
      </c>
      <c r="E35" s="155">
        <f>'LOT3 BPU BOISSON_SERVICE_AUTRES'!H54</f>
        <v>0</v>
      </c>
      <c r="F35" s="155">
        <f>'LOT3 BPU BOISSON_SERVICE_AUTRES'!I54</f>
        <v>0</v>
      </c>
      <c r="G35" s="156">
        <f t="shared" si="5"/>
        <v>0</v>
      </c>
      <c r="H35" s="182">
        <f t="shared" si="4"/>
        <v>0</v>
      </c>
    </row>
    <row r="36" spans="1:8" ht="20.149999999999999" customHeight="1" x14ac:dyDescent="0.35">
      <c r="A36" s="125"/>
      <c r="B36" s="401" t="s">
        <v>337</v>
      </c>
      <c r="C36" s="401"/>
      <c r="D36" s="401"/>
      <c r="E36" s="401"/>
      <c r="F36" s="401"/>
      <c r="G36" s="96">
        <f>SUM(G30:G35)</f>
        <v>0</v>
      </c>
      <c r="H36" s="96">
        <f>SUM(H30:H35)</f>
        <v>0</v>
      </c>
    </row>
    <row r="37" spans="1:8" ht="32.15" customHeight="1" x14ac:dyDescent="0.35">
      <c r="A37" s="79"/>
      <c r="B37" s="402" t="s">
        <v>344</v>
      </c>
      <c r="C37" s="403"/>
      <c r="D37" s="404"/>
      <c r="E37" s="404"/>
      <c r="F37" s="404"/>
      <c r="G37" s="404"/>
      <c r="H37" s="404"/>
    </row>
    <row r="38" spans="1:8" x14ac:dyDescent="0.35">
      <c r="A38" s="125"/>
      <c r="B38" s="97" t="s">
        <v>331</v>
      </c>
      <c r="C38" s="98" t="s">
        <v>222</v>
      </c>
      <c r="D38" s="98" t="s">
        <v>332</v>
      </c>
      <c r="E38" s="98" t="s">
        <v>224</v>
      </c>
      <c r="F38" s="98" t="s">
        <v>223</v>
      </c>
      <c r="G38" s="98" t="s">
        <v>333</v>
      </c>
      <c r="H38" s="98" t="s">
        <v>334</v>
      </c>
    </row>
    <row r="39" spans="1:8" s="127" customFormat="1" ht="42" customHeight="1" x14ac:dyDescent="0.35">
      <c r="A39" s="128" t="str">
        <f>'LOT3 BPU PLATEAU REPAS_SNACKING'!A25</f>
        <v>SNACK S 1.1</v>
      </c>
      <c r="B39" s="128" t="str">
        <f>'LOT3 BPU PLATEAU REPAS_SNACKING'!B25</f>
        <v>Formule sandwich viande/volaille ( sans bouteille d'eau)</v>
      </c>
      <c r="C39" s="126" t="s">
        <v>41</v>
      </c>
      <c r="D39" s="94">
        <v>50</v>
      </c>
      <c r="E39" s="99">
        <f>'LOT3 BPU PLATEAU REPAS_SNACKING'!L25</f>
        <v>0</v>
      </c>
      <c r="F39" s="99">
        <f>'LOT3 BPU PLATEAU REPAS_SNACKING'!M25</f>
        <v>0</v>
      </c>
      <c r="G39" s="99">
        <f>E39*D39</f>
        <v>0</v>
      </c>
      <c r="H39" s="183">
        <f t="shared" ref="H39:H40" si="6">F39*D39</f>
        <v>0</v>
      </c>
    </row>
    <row r="40" spans="1:8" s="127" customFormat="1" ht="29.15" customHeight="1" x14ac:dyDescent="0.35">
      <c r="A40" s="14" t="str">
        <f>'LOT3 BPU BOISSON_SERVICE_AUTRES'!A23</f>
        <v>PO1 1.6</v>
      </c>
      <c r="B40" s="14" t="str">
        <f>'LOT3 BPU BOISSON_SERVICE_AUTRES'!B23</f>
        <v>Eau plate - 50 cl choix 1</v>
      </c>
      <c r="C40" s="94" t="s">
        <v>222</v>
      </c>
      <c r="D40" s="94">
        <v>50</v>
      </c>
      <c r="E40" s="158">
        <f>'LOT3 BPU BOISSON_SERVICE_AUTRES'!N23</f>
        <v>0</v>
      </c>
      <c r="F40" s="158">
        <f>'LOT3 BPU BOISSON_SERVICE_AUTRES'!O23</f>
        <v>0</v>
      </c>
      <c r="G40" s="158">
        <f>E40*D40</f>
        <v>0</v>
      </c>
      <c r="H40" s="183">
        <f t="shared" si="6"/>
        <v>0</v>
      </c>
    </row>
    <row r="41" spans="1:8" ht="20.5" customHeight="1" x14ac:dyDescent="0.35">
      <c r="A41" s="125"/>
      <c r="B41" s="405" t="s">
        <v>337</v>
      </c>
      <c r="C41" s="405"/>
      <c r="D41" s="405"/>
      <c r="E41" s="405"/>
      <c r="F41" s="405"/>
      <c r="G41" s="100">
        <f>SUM(G39:G40)</f>
        <v>0</v>
      </c>
      <c r="H41" s="162">
        <f>SUM(H39:H40)</f>
        <v>0</v>
      </c>
    </row>
    <row r="42" spans="1:8" ht="29.15" customHeight="1" x14ac:dyDescent="0.35">
      <c r="A42" s="79"/>
      <c r="B42" s="407" t="s">
        <v>345</v>
      </c>
      <c r="C42" s="407"/>
      <c r="D42" s="407"/>
      <c r="E42" s="407"/>
      <c r="F42" s="407"/>
      <c r="G42" s="101">
        <f>G36+G41</f>
        <v>0</v>
      </c>
      <c r="H42" s="184">
        <f>H36+H41</f>
        <v>0</v>
      </c>
    </row>
    <row r="43" spans="1:8" ht="32.15" customHeight="1" x14ac:dyDescent="0.35">
      <c r="A43" s="79"/>
      <c r="B43" s="384" t="s">
        <v>346</v>
      </c>
      <c r="C43" s="384"/>
      <c r="D43" s="385"/>
      <c r="E43" s="385"/>
      <c r="F43" s="385"/>
      <c r="G43" s="385"/>
      <c r="H43" s="386"/>
    </row>
    <row r="44" spans="1:8" ht="15" thickBot="1" x14ac:dyDescent="0.4">
      <c r="A44" s="125"/>
      <c r="B44" s="102" t="s">
        <v>331</v>
      </c>
      <c r="C44" s="103"/>
      <c r="D44" s="103" t="s">
        <v>332</v>
      </c>
      <c r="E44" s="103" t="s">
        <v>224</v>
      </c>
      <c r="F44" s="103" t="s">
        <v>223</v>
      </c>
      <c r="G44" s="103" t="s">
        <v>333</v>
      </c>
      <c r="H44" s="103" t="s">
        <v>334</v>
      </c>
    </row>
    <row r="45" spans="1:8" s="127" customFormat="1" ht="40" customHeight="1" x14ac:dyDescent="0.35">
      <c r="A45" s="128" t="str">
        <f>'LOT3 BPU BUFFET_COCKTAIL'!A20</f>
        <v>Buffet ST 1.1</v>
      </c>
      <c r="B45" s="128" t="str">
        <f>'LOT3 BPU BUFFET_COCKTAIL'!B20</f>
        <v>Buffet standard ( sans service)</v>
      </c>
      <c r="C45" s="52" t="s">
        <v>142</v>
      </c>
      <c r="D45" s="129">
        <v>25</v>
      </c>
      <c r="E45" s="122">
        <f>'LOT3 BPU BUFFET_COCKTAIL'!J20</f>
        <v>0</v>
      </c>
      <c r="F45" s="122">
        <f>'LOT3 BPU BUFFET_COCKTAIL'!K20</f>
        <v>0</v>
      </c>
      <c r="G45" s="122">
        <f>E45*D45</f>
        <v>0</v>
      </c>
      <c r="H45" s="185">
        <f t="shared" ref="H45:H51" si="7">F45*D45</f>
        <v>0</v>
      </c>
    </row>
    <row r="46" spans="1:8" s="127" customFormat="1" ht="29" x14ac:dyDescent="0.35">
      <c r="A46" s="14" t="str">
        <f>'LOT3 BPU BOISSON_SERVICE_AUTRES'!A84</f>
        <v>PO2.1</v>
      </c>
      <c r="B46" s="14" t="str">
        <f>'LOT3 BPU BOISSON_SERVICE_AUTRES'!B84</f>
        <v>Vacation pour un serveur ( avec service) (tarif jour)</v>
      </c>
      <c r="C46" s="129" t="str">
        <f>'LOT3 BPU BOISSON_SERVICE_AUTRES'!D84</f>
        <v>Tarif horaire</v>
      </c>
      <c r="D46" s="129">
        <v>2</v>
      </c>
      <c r="E46" s="122">
        <f>'LOT3 BPU BOISSON_SERVICE_AUTRES'!F84</f>
        <v>0</v>
      </c>
      <c r="F46" s="122">
        <f>'LOT3 BPU BOISSON_SERVICE_AUTRES'!G84</f>
        <v>0</v>
      </c>
      <c r="G46" s="122">
        <f t="shared" ref="G46:G51" si="8">E46*D46</f>
        <v>0</v>
      </c>
      <c r="H46" s="185">
        <f t="shared" si="7"/>
        <v>0</v>
      </c>
    </row>
    <row r="47" spans="1:8" s="127" customFormat="1" x14ac:dyDescent="0.35">
      <c r="A47" s="14" t="str">
        <f>'LOT3 BPU BOISSON_SERVICE_AUTRES'!A124</f>
        <v>PO3.5</v>
      </c>
      <c r="B47" s="14" t="str">
        <f>'LOT3 BPU BOISSON_SERVICE_AUTRES'!B124</f>
        <v>Location de verre</v>
      </c>
      <c r="C47" s="129" t="s">
        <v>12</v>
      </c>
      <c r="D47" s="129">
        <v>25</v>
      </c>
      <c r="E47" s="122">
        <f>'LOT3 BPU BOISSON_SERVICE_AUTRES'!F124</f>
        <v>0</v>
      </c>
      <c r="F47" s="122">
        <f>'LOT3 BPU BOISSON_SERVICE_AUTRES'!G124</f>
        <v>0</v>
      </c>
      <c r="G47" s="122">
        <f t="shared" ref="G47" si="9">E47*D47</f>
        <v>0</v>
      </c>
      <c r="H47" s="185">
        <f t="shared" si="7"/>
        <v>0</v>
      </c>
    </row>
    <row r="48" spans="1:8" s="127" customFormat="1" x14ac:dyDescent="0.35">
      <c r="A48" s="14" t="str">
        <f>'LOT3 BPU BOISSON_SERVICE_AUTRES'!A70</f>
        <v>PO1 1.45</v>
      </c>
      <c r="B48" s="14" t="str">
        <f>'LOT3 BPU BOISSON_SERVICE_AUTRES'!B70</f>
        <v>Champagne Brut 75cl choix 1</v>
      </c>
      <c r="C48" s="129" t="s">
        <v>222</v>
      </c>
      <c r="D48" s="129">
        <v>6</v>
      </c>
      <c r="E48" s="122">
        <f>'LOT3 BPU BOISSON_SERVICE_AUTRES'!J70</f>
        <v>0</v>
      </c>
      <c r="F48" s="122">
        <f>'LOT3 BPU BOISSON_SERVICE_AUTRES'!K70</f>
        <v>0</v>
      </c>
      <c r="G48" s="122">
        <f t="shared" si="8"/>
        <v>0</v>
      </c>
      <c r="H48" s="185">
        <f t="shared" si="7"/>
        <v>0</v>
      </c>
    </row>
    <row r="49" spans="1:8" s="127" customFormat="1" x14ac:dyDescent="0.35">
      <c r="A49" s="14" t="str">
        <f>'LOT3 BPU BOISSON_SERVICE_AUTRES'!A27</f>
        <v>PO1 1.10</v>
      </c>
      <c r="B49" s="14" t="str">
        <f>'LOT3 BPU BOISSON_SERVICE_AUTRES'!B27</f>
        <v>Eau plate - 1,5 litre choix 1</v>
      </c>
      <c r="C49" s="129" t="s">
        <v>12</v>
      </c>
      <c r="D49" s="129">
        <v>6</v>
      </c>
      <c r="E49" s="122">
        <f>'LOT3 BPU BOISSON_SERVICE_AUTRES'!J27</f>
        <v>0</v>
      </c>
      <c r="F49" s="122">
        <f>'LOT3 BPU BOISSON_SERVICE_AUTRES'!K27</f>
        <v>0</v>
      </c>
      <c r="G49" s="122">
        <f t="shared" si="8"/>
        <v>0</v>
      </c>
      <c r="H49" s="185">
        <f t="shared" si="7"/>
        <v>0</v>
      </c>
    </row>
    <row r="50" spans="1:8" s="127" customFormat="1" x14ac:dyDescent="0.35">
      <c r="A50" s="14" t="str">
        <f>'LOT3 BPU BOISSON_SERVICE_AUTRES'!A45</f>
        <v>PO1 1.26</v>
      </c>
      <c r="B50" s="14" t="str">
        <f>'LOT3 BPU BOISSON_SERVICE_AUTRES'!B45</f>
        <v>Thé glacé  1,5 litres</v>
      </c>
      <c r="C50" s="129" t="s">
        <v>12</v>
      </c>
      <c r="D50" s="129">
        <v>2</v>
      </c>
      <c r="E50" s="122">
        <f>'LOT3 BPU BOISSON_SERVICE_AUTRES'!H45</f>
        <v>0</v>
      </c>
      <c r="F50" s="122">
        <f>'LOT3 BPU BOISSON_SERVICE_AUTRES'!I45</f>
        <v>0</v>
      </c>
      <c r="G50" s="122">
        <f t="shared" si="8"/>
        <v>0</v>
      </c>
      <c r="H50" s="185">
        <f t="shared" si="7"/>
        <v>0</v>
      </c>
    </row>
    <row r="51" spans="1:8" s="127" customFormat="1" x14ac:dyDescent="0.35">
      <c r="A51" s="14" t="str">
        <f>'LOT3 BPU BOISSON_SERVICE_AUTRES'!A51</f>
        <v>PO1 1.31</v>
      </c>
      <c r="B51" s="14" t="str">
        <f>'LOT3 BPU BOISSON_SERVICE_AUTRES'!B51</f>
        <v>Soda - 1,5 litre choix 1</v>
      </c>
      <c r="C51" s="129" t="s">
        <v>222</v>
      </c>
      <c r="D51" s="129">
        <v>4</v>
      </c>
      <c r="E51" s="122">
        <f>'LOT3 BPU BOISSON_SERVICE_AUTRES'!H51</f>
        <v>0</v>
      </c>
      <c r="F51" s="122">
        <f>'LOT3 BPU BOISSON_SERVICE_AUTRES'!I51</f>
        <v>0</v>
      </c>
      <c r="G51" s="122">
        <f t="shared" si="8"/>
        <v>0</v>
      </c>
      <c r="H51" s="185">
        <f t="shared" si="7"/>
        <v>0</v>
      </c>
    </row>
    <row r="52" spans="1:8" ht="15.5" x14ac:dyDescent="0.35">
      <c r="A52" s="125"/>
      <c r="B52" s="374" t="s">
        <v>337</v>
      </c>
      <c r="C52" s="374"/>
      <c r="D52" s="374"/>
      <c r="E52" s="374"/>
      <c r="F52" s="374"/>
      <c r="G52" s="163">
        <f>SUM(G45:G51)</f>
        <v>0</v>
      </c>
      <c r="H52" s="163">
        <f>SUM(H45:H51)</f>
        <v>0</v>
      </c>
    </row>
    <row r="53" spans="1:8" ht="35.5" customHeight="1" x14ac:dyDescent="0.35">
      <c r="A53" s="131" t="str">
        <f>'LOT3 BPU BUFFET_COCKTAIL'!A22</f>
        <v>Buffet HG 1.1</v>
      </c>
      <c r="B53" s="131" t="str">
        <f>'LOT3 BPU BUFFET_COCKTAIL'!B22</f>
        <v>Buffet haut de  gamme ( sans service)</v>
      </c>
      <c r="C53" s="105" t="s">
        <v>142</v>
      </c>
      <c r="D53" s="84">
        <v>80</v>
      </c>
      <c r="E53" s="106">
        <f>'LOT3 BPU BUFFET_COCKTAIL'!N22</f>
        <v>0</v>
      </c>
      <c r="F53" s="106">
        <f>'LOT3 BPU BUFFET_COCKTAIL'!O22</f>
        <v>0</v>
      </c>
      <c r="G53" s="106">
        <f>E53*D53</f>
        <v>0</v>
      </c>
      <c r="H53" s="147">
        <f t="shared" ref="H53:H65" si="10">F53*D53</f>
        <v>0</v>
      </c>
    </row>
    <row r="54" spans="1:8" ht="29" x14ac:dyDescent="0.35">
      <c r="A54" s="79" t="str">
        <f>'LOT3 BPU BOISSON_SERVICE_AUTRES'!A89</f>
        <v>PO2.5</v>
      </c>
      <c r="B54" s="79" t="str">
        <f>'LOT3 BPU BOISSON_SERVICE_AUTRES'!B89</f>
        <v>Vacation pour un serveur ( avec service) (tarif jour)</v>
      </c>
      <c r="C54" s="93" t="str">
        <f>'LOT3 BPU BOISSON_SERVICE_AUTRES'!D89</f>
        <v>Tarif horaire</v>
      </c>
      <c r="D54" s="84">
        <v>3</v>
      </c>
      <c r="E54" s="106">
        <f>'LOT3 BPU BOISSON_SERVICE_AUTRES'!F89</f>
        <v>0</v>
      </c>
      <c r="F54" s="106">
        <f>'LOT3 BPU BOISSON_SERVICE_AUTRES'!G89</f>
        <v>0</v>
      </c>
      <c r="G54" s="106">
        <f t="shared" ref="G54:G65" si="11">E54*D54</f>
        <v>0</v>
      </c>
      <c r="H54" s="147">
        <f t="shared" si="10"/>
        <v>0</v>
      </c>
    </row>
    <row r="55" spans="1:8" ht="29" x14ac:dyDescent="0.35">
      <c r="A55" s="79" t="str">
        <f>'LOT3 BPU BOISSON_SERVICE_AUTRES'!A90</f>
        <v>PO2.6</v>
      </c>
      <c r="B55" s="79" t="str">
        <f>'LOT3 BPU BOISSON_SERVICE_AUTRES'!B90</f>
        <v>Vacation pour un maitre d'hôtel (avec service) (tarif jour)</v>
      </c>
      <c r="C55" s="93" t="str">
        <f>'LOT3 BPU BOISSON_SERVICE_AUTRES'!D90</f>
        <v>Tarif horaire</v>
      </c>
      <c r="D55" s="84">
        <v>3</v>
      </c>
      <c r="E55" s="106">
        <f>'LOT3 BPU BOISSON_SERVICE_AUTRES'!F90</f>
        <v>0</v>
      </c>
      <c r="F55" s="106">
        <f>'LOT3 BPU BOISSON_SERVICE_AUTRES'!G90</f>
        <v>0</v>
      </c>
      <c r="G55" s="106">
        <f t="shared" si="11"/>
        <v>0</v>
      </c>
      <c r="H55" s="147">
        <f t="shared" si="10"/>
        <v>0</v>
      </c>
    </row>
    <row r="56" spans="1:8" x14ac:dyDescent="0.35">
      <c r="A56" s="79" t="str">
        <f>'LOT3 BPU BOISSON_SERVICE_AUTRES'!A124</f>
        <v>PO3.5</v>
      </c>
      <c r="B56" s="79" t="str">
        <f>'LOT3 BPU BOISSON_SERVICE_AUTRES'!B124</f>
        <v>Location de verre</v>
      </c>
      <c r="C56" s="84" t="s">
        <v>12</v>
      </c>
      <c r="D56" s="84">
        <v>80</v>
      </c>
      <c r="E56" s="106">
        <f>'LOT3 BPU BOISSON_SERVICE_AUTRES'!F124</f>
        <v>0</v>
      </c>
      <c r="F56" s="106">
        <f>'LOT3 BPU BOISSON_SERVICE_AUTRES'!G124</f>
        <v>0</v>
      </c>
      <c r="G56" s="106">
        <f t="shared" ref="G56" si="12">E56*D56</f>
        <v>0</v>
      </c>
      <c r="H56" s="147">
        <f t="shared" si="10"/>
        <v>0</v>
      </c>
    </row>
    <row r="57" spans="1:8" x14ac:dyDescent="0.35">
      <c r="A57" s="79" t="str">
        <f>'LOT3 BPU BOISSON_SERVICE_AUTRES'!A132</f>
        <v>PO3.10</v>
      </c>
      <c r="B57" s="14" t="str">
        <f>'LOT3 BPU BOISSON_SERVICE_AUTRES'!B132</f>
        <v xml:space="preserve">Location de mobilier : Tables </v>
      </c>
      <c r="C57" s="84" t="s">
        <v>12</v>
      </c>
      <c r="D57" s="84">
        <v>4</v>
      </c>
      <c r="E57" s="106">
        <f>'LOT3 BPU BOISSON_SERVICE_AUTRES'!F132</f>
        <v>0</v>
      </c>
      <c r="F57" s="106">
        <f>'LOT3 BPU BOISSON_SERVICE_AUTRES'!G132</f>
        <v>0</v>
      </c>
      <c r="G57" s="106">
        <f t="shared" si="11"/>
        <v>0</v>
      </c>
      <c r="H57" s="147">
        <f t="shared" si="10"/>
        <v>0</v>
      </c>
    </row>
    <row r="58" spans="1:8" x14ac:dyDescent="0.35">
      <c r="A58" s="79" t="str">
        <f>'LOT3 BPU BOISSON_SERVICE_AUTRES'!A28</f>
        <v>PO1 1.11</v>
      </c>
      <c r="B58" s="79" t="str">
        <f>'LOT3 BPU BOISSON_SERVICE_AUTRES'!B28</f>
        <v xml:space="preserve">Eau plate- 1,5 litre choix 2 </v>
      </c>
      <c r="C58" s="84" t="s">
        <v>12</v>
      </c>
      <c r="D58" s="84">
        <v>80</v>
      </c>
      <c r="E58" s="106">
        <f>'LOT3 BPU BOISSON_SERVICE_AUTRES'!N28</f>
        <v>0</v>
      </c>
      <c r="F58" s="106">
        <f>'LOT3 BPU BOISSON_SERVICE_AUTRES'!O28</f>
        <v>0</v>
      </c>
      <c r="G58" s="106">
        <f t="shared" si="11"/>
        <v>0</v>
      </c>
      <c r="H58" s="147">
        <f t="shared" si="10"/>
        <v>0</v>
      </c>
    </row>
    <row r="59" spans="1:8" x14ac:dyDescent="0.35">
      <c r="A59" s="95" t="str">
        <f>'LOT3 BPU BOISSON_SERVICE_AUTRES'!A63</f>
        <v>PO1 1.39</v>
      </c>
      <c r="B59" s="95" t="str">
        <f>'LOT3 BPU BOISSON_SERVICE_AUTRES'!B63</f>
        <v xml:space="preserve">Vin rouge en bouteille de 75 cl choix 1  </v>
      </c>
      <c r="C59" s="84" t="s">
        <v>12</v>
      </c>
      <c r="D59" s="84">
        <v>5</v>
      </c>
      <c r="E59" s="106">
        <f>'LOT3 BPU BOISSON_SERVICE_AUTRES'!H63</f>
        <v>0</v>
      </c>
      <c r="F59" s="106">
        <f>'LOT3 BPU BOISSON_SERVICE_AUTRES'!I63</f>
        <v>0</v>
      </c>
      <c r="G59" s="106">
        <f t="shared" si="11"/>
        <v>0</v>
      </c>
      <c r="H59" s="147">
        <f t="shared" si="10"/>
        <v>0</v>
      </c>
    </row>
    <row r="60" spans="1:8" x14ac:dyDescent="0.35">
      <c r="A60" s="95" t="str">
        <f>'LOT3 BPU BOISSON_SERVICE_AUTRES'!A65</f>
        <v>PO1 1.41</v>
      </c>
      <c r="B60" s="95" t="str">
        <f>'LOT3 BPU BOISSON_SERVICE_AUTRES'!B65</f>
        <v xml:space="preserve">Vin blanc  en bouteille de 75 cl choix 1 </v>
      </c>
      <c r="C60" s="84" t="s">
        <v>12</v>
      </c>
      <c r="D60" s="84">
        <v>6</v>
      </c>
      <c r="E60" s="106">
        <f>'LOT3 BPU BOISSON_SERVICE_AUTRES'!J65</f>
        <v>0</v>
      </c>
      <c r="F60" s="106">
        <f>'LOT3 BPU BOISSON_SERVICE_AUTRES'!K65</f>
        <v>0</v>
      </c>
      <c r="G60" s="106">
        <f t="shared" si="11"/>
        <v>0</v>
      </c>
      <c r="H60" s="147">
        <f t="shared" si="10"/>
        <v>0</v>
      </c>
    </row>
    <row r="61" spans="1:8" x14ac:dyDescent="0.35">
      <c r="A61" s="79" t="str">
        <f>'LOT3 BPU BOISSON_SERVICE_AUTRES'!A70</f>
        <v>PO1 1.45</v>
      </c>
      <c r="B61" s="79" t="str">
        <f>'LOT3 BPU BOISSON_SERVICE_AUTRES'!B70</f>
        <v>Champagne Brut 75cl choix 1</v>
      </c>
      <c r="C61" s="84" t="s">
        <v>12</v>
      </c>
      <c r="D61" s="84">
        <v>5</v>
      </c>
      <c r="E61" s="106">
        <f>'LOT3 BPU BOISSON_SERVICE_AUTRES'!H70</f>
        <v>0</v>
      </c>
      <c r="F61" s="106">
        <f>'LOT3 BPU BOISSON_SERVICE_AUTRES'!I70</f>
        <v>0</v>
      </c>
      <c r="G61" s="106">
        <f t="shared" si="11"/>
        <v>0</v>
      </c>
      <c r="H61" s="147">
        <f t="shared" si="10"/>
        <v>0</v>
      </c>
    </row>
    <row r="62" spans="1:8" x14ac:dyDescent="0.35">
      <c r="A62" s="79" t="str">
        <f>'LOT3 BPU BOISSON_SERVICE_AUTRES'!A45</f>
        <v>PO1 1.26</v>
      </c>
      <c r="B62" s="79" t="str">
        <f>'LOT3 BPU BOISSON_SERVICE_AUTRES'!B45</f>
        <v>Thé glacé  1,5 litres</v>
      </c>
      <c r="C62" s="84" t="s">
        <v>12</v>
      </c>
      <c r="D62" s="84">
        <v>5</v>
      </c>
      <c r="E62" s="106">
        <f>'LOT3 BPU BOISSON_SERVICE_AUTRES'!H45</f>
        <v>0</v>
      </c>
      <c r="F62" s="106">
        <f>'LOT3 BPU BOISSON_SERVICE_AUTRES'!I45</f>
        <v>0</v>
      </c>
      <c r="G62" s="106">
        <f t="shared" si="11"/>
        <v>0</v>
      </c>
      <c r="H62" s="147">
        <f t="shared" si="10"/>
        <v>0</v>
      </c>
    </row>
    <row r="63" spans="1:8" ht="15.5" x14ac:dyDescent="0.35">
      <c r="A63" s="44" t="str">
        <f>'LOT3 BPU BOISSON_SERVICE_AUTRES'!A49</f>
        <v>PO1 1.29</v>
      </c>
      <c r="B63" s="44" t="str">
        <f>'LOT3 BPU BOISSON_SERVICE_AUTRES'!B49</f>
        <v>Cola - 1,5 litres choix 1</v>
      </c>
      <c r="C63" s="84" t="s">
        <v>12</v>
      </c>
      <c r="D63" s="84">
        <v>12</v>
      </c>
      <c r="E63" s="106">
        <f>'LOT3 BPU BOISSON_SERVICE_AUTRES'!L49</f>
        <v>0</v>
      </c>
      <c r="F63" s="106">
        <f>'LOT3 BPU BOISSON_SERVICE_AUTRES'!M49</f>
        <v>0</v>
      </c>
      <c r="G63" s="106">
        <f t="shared" si="11"/>
        <v>0</v>
      </c>
      <c r="H63" s="147">
        <f t="shared" si="10"/>
        <v>0</v>
      </c>
    </row>
    <row r="64" spans="1:8" ht="29" x14ac:dyDescent="0.35">
      <c r="A64" s="79" t="str">
        <f>'LOT3 BPU BOISSON_SERVICE_AUTRES'!A54</f>
        <v>PO1 1.33</v>
      </c>
      <c r="B64" s="79" t="str">
        <f>'LOT3 BPU BOISSON_SERVICE_AUTRES'!B54</f>
        <v xml:space="preserve">Forfait Boissons Chaudes  ( café, thé, infusion + dosette de lait)     choix 1     </v>
      </c>
      <c r="C64" s="84" t="s">
        <v>351</v>
      </c>
      <c r="D64" s="84">
        <v>4</v>
      </c>
      <c r="E64" s="106">
        <f>'LOT3 BPU BOISSON_SERVICE_AUTRES'!H54</f>
        <v>0</v>
      </c>
      <c r="F64" s="106">
        <f>'LOT3 BPU BOISSON_SERVICE_AUTRES'!I54</f>
        <v>0</v>
      </c>
      <c r="G64" s="106">
        <f t="shared" si="11"/>
        <v>0</v>
      </c>
      <c r="H64" s="147">
        <f t="shared" si="10"/>
        <v>0</v>
      </c>
    </row>
    <row r="65" spans="1:8" x14ac:dyDescent="0.35">
      <c r="A65" s="79" t="str">
        <f>'LOT3 BPU BOISSON_SERVICE_AUTRES'!A38</f>
        <v>PO1 1.20</v>
      </c>
      <c r="B65" s="79" t="str">
        <f>'LOT3 BPU BOISSON_SERVICE_AUTRES'!B38</f>
        <v>Jus d'ananas  1 litre choix 1</v>
      </c>
      <c r="C65" s="84" t="s">
        <v>12</v>
      </c>
      <c r="D65" s="84">
        <v>2</v>
      </c>
      <c r="E65" s="106">
        <f>'LOT3 BPU BOISSON_SERVICE_AUTRES'!H38</f>
        <v>0</v>
      </c>
      <c r="F65" s="106">
        <f>'LOT3 BPU BOISSON_SERVICE_AUTRES'!I38</f>
        <v>0</v>
      </c>
      <c r="G65" s="106">
        <f t="shared" si="11"/>
        <v>0</v>
      </c>
      <c r="H65" s="147">
        <f t="shared" si="10"/>
        <v>0</v>
      </c>
    </row>
    <row r="66" spans="1:8" ht="17.5" customHeight="1" thickBot="1" x14ac:dyDescent="0.4">
      <c r="A66" s="132"/>
      <c r="B66" s="371" t="s">
        <v>337</v>
      </c>
      <c r="C66" s="372"/>
      <c r="D66" s="372"/>
      <c r="E66" s="372"/>
      <c r="F66" s="373"/>
      <c r="G66" s="164">
        <f>SUM(G53:G65)</f>
        <v>0</v>
      </c>
      <c r="H66" s="164">
        <f>SUM(H53:H65)</f>
        <v>0</v>
      </c>
    </row>
    <row r="67" spans="1:8" ht="44.15" customHeight="1" thickTop="1" x14ac:dyDescent="0.35">
      <c r="A67" s="133" t="str">
        <f>'LOT3 BPU BUFFET_COCKTAIL'!A26</f>
        <v>C.A HG 1.1</v>
      </c>
      <c r="B67" s="133" t="str">
        <f>'LOT3 BPU BUFFET_COCKTAIL'!B26</f>
        <v>COCKTAIL APÉRITIF " Haut de gamme"</v>
      </c>
      <c r="C67" s="107" t="s">
        <v>142</v>
      </c>
      <c r="D67" s="108">
        <v>43</v>
      </c>
      <c r="E67" s="109">
        <f>'LOT3 BPU BUFFET_COCKTAIL'!L26</f>
        <v>0</v>
      </c>
      <c r="F67" s="109">
        <f>'LOT3 BPU BUFFET_COCKTAIL'!M26</f>
        <v>0</v>
      </c>
      <c r="G67" s="109">
        <f>E67*D67</f>
        <v>0</v>
      </c>
      <c r="H67" s="143">
        <f t="shared" ref="H67:H77" si="13">F67*D67</f>
        <v>0</v>
      </c>
    </row>
    <row r="68" spans="1:8" ht="29" x14ac:dyDescent="0.35">
      <c r="A68" s="79" t="str">
        <f>'LOT3 BPU BOISSON_SERVICE_AUTRES'!A99</f>
        <v>PO2.13</v>
      </c>
      <c r="B68" s="79" t="str">
        <f>'LOT3 BPU BOISSON_SERVICE_AUTRES'!B99</f>
        <v>Vacation pour un serveur ( avec service) (tarif jour)</v>
      </c>
      <c r="C68" s="84" t="s">
        <v>339</v>
      </c>
      <c r="D68" s="84">
        <v>3</v>
      </c>
      <c r="E68" s="109">
        <f>'LOT3 BPU BOISSON_SERVICE_AUTRES'!F99</f>
        <v>0</v>
      </c>
      <c r="F68" s="109">
        <f>'LOT3 BPU BOISSON_SERVICE_AUTRES'!G99</f>
        <v>0</v>
      </c>
      <c r="G68" s="109">
        <f t="shared" ref="G68:G77" si="14">E68*D68</f>
        <v>0</v>
      </c>
      <c r="H68" s="143">
        <f t="shared" si="13"/>
        <v>0</v>
      </c>
    </row>
    <row r="69" spans="1:8" ht="29" x14ac:dyDescent="0.35">
      <c r="A69" s="79" t="str">
        <f>'LOT3 BPU BOISSON_SERVICE_AUTRES'!A100</f>
        <v>PO2.14</v>
      </c>
      <c r="B69" s="79" t="str">
        <f>'LOT3 BPU BOISSON_SERVICE_AUTRES'!B100</f>
        <v>Vacation pour un maitre d'hôtel (avec service) (tarif jour)</v>
      </c>
      <c r="C69" s="84" t="s">
        <v>339</v>
      </c>
      <c r="D69" s="84">
        <v>3</v>
      </c>
      <c r="E69" s="109">
        <f>'LOT3 BPU BOISSON_SERVICE_AUTRES'!F100</f>
        <v>0</v>
      </c>
      <c r="F69" s="109">
        <f>'LOT3 BPU BOISSON_SERVICE_AUTRES'!G100</f>
        <v>0</v>
      </c>
      <c r="G69" s="109">
        <f t="shared" si="14"/>
        <v>0</v>
      </c>
      <c r="H69" s="143">
        <f t="shared" si="13"/>
        <v>0</v>
      </c>
    </row>
    <row r="70" spans="1:8" x14ac:dyDescent="0.35">
      <c r="A70" s="79" t="str">
        <f>'LOT3 BPU BOISSON_SERVICE_AUTRES'!A132</f>
        <v>PO3.10</v>
      </c>
      <c r="B70" s="79" t="str">
        <f>'LOT3 BPU BOISSON_SERVICE_AUTRES'!B132</f>
        <v xml:space="preserve">Location de mobilier : Tables </v>
      </c>
      <c r="C70" s="84" t="s">
        <v>12</v>
      </c>
      <c r="D70" s="84">
        <v>2</v>
      </c>
      <c r="E70" s="109">
        <f>'LOT3 BPU BOISSON_SERVICE_AUTRES'!F132</f>
        <v>0</v>
      </c>
      <c r="F70" s="109">
        <f>'LOT3 BPU BOISSON_SERVICE_AUTRES'!G132</f>
        <v>0</v>
      </c>
      <c r="G70" s="109">
        <f t="shared" si="14"/>
        <v>0</v>
      </c>
      <c r="H70" s="143">
        <f t="shared" si="13"/>
        <v>0</v>
      </c>
    </row>
    <row r="71" spans="1:8" x14ac:dyDescent="0.35">
      <c r="A71" s="79" t="str">
        <f>'LOT3 BPU BOISSON_SERVICE_AUTRES'!A27</f>
        <v>PO1 1.10</v>
      </c>
      <c r="B71" s="79" t="str">
        <f>'LOT3 BPU BOISSON_SERVICE_AUTRES'!B27</f>
        <v>Eau plate - 1,5 litre choix 1</v>
      </c>
      <c r="C71" s="84" t="s">
        <v>12</v>
      </c>
      <c r="D71" s="84">
        <v>5</v>
      </c>
      <c r="E71" s="109">
        <f>'LOT3 BPU BOISSON_SERVICE_AUTRES'!H27</f>
        <v>0</v>
      </c>
      <c r="F71" s="109">
        <f>'LOT3 BPU BOISSON_SERVICE_AUTRES'!I27</f>
        <v>0</v>
      </c>
      <c r="G71" s="109">
        <f t="shared" si="14"/>
        <v>0</v>
      </c>
      <c r="H71" s="143">
        <f t="shared" si="13"/>
        <v>0</v>
      </c>
    </row>
    <row r="72" spans="1:8" x14ac:dyDescent="0.35">
      <c r="A72" s="95" t="str">
        <f>'LOT3 BPU BOISSON_SERVICE_AUTRES'!A63</f>
        <v>PO1 1.39</v>
      </c>
      <c r="B72" s="95" t="str">
        <f>'LOT3 BPU BOISSON_SERVICE_AUTRES'!B63</f>
        <v xml:space="preserve">Vin rouge en bouteille de 75 cl choix 1  </v>
      </c>
      <c r="C72" s="84" t="s">
        <v>12</v>
      </c>
      <c r="D72" s="84">
        <v>5</v>
      </c>
      <c r="E72" s="109">
        <f>'LOT3 BPU BOISSON_SERVICE_AUTRES'!H63</f>
        <v>0</v>
      </c>
      <c r="F72" s="109">
        <f>'LOT3 BPU BOISSON_SERVICE_AUTRES'!I63</f>
        <v>0</v>
      </c>
      <c r="G72" s="109">
        <f t="shared" si="14"/>
        <v>0</v>
      </c>
      <c r="H72" s="143">
        <f t="shared" si="13"/>
        <v>0</v>
      </c>
    </row>
    <row r="73" spans="1:8" x14ac:dyDescent="0.35">
      <c r="A73" s="95" t="str">
        <f>'LOT3 BPU BOISSON_SERVICE_AUTRES'!A65</f>
        <v>PO1 1.41</v>
      </c>
      <c r="B73" s="95" t="str">
        <f>'LOT3 BPU BOISSON_SERVICE_AUTRES'!B65</f>
        <v xml:space="preserve">Vin blanc  en bouteille de 75 cl choix 1 </v>
      </c>
      <c r="C73" s="84" t="s">
        <v>12</v>
      </c>
      <c r="D73" s="84">
        <v>6</v>
      </c>
      <c r="E73" s="109">
        <f>'LOT3 BPU BOISSON_SERVICE_AUTRES'!J65</f>
        <v>0</v>
      </c>
      <c r="F73" s="109">
        <f>'LOT3 BPU BOISSON_SERVICE_AUTRES'!K65</f>
        <v>0</v>
      </c>
      <c r="G73" s="109">
        <f t="shared" si="14"/>
        <v>0</v>
      </c>
      <c r="H73" s="143">
        <f t="shared" si="13"/>
        <v>0</v>
      </c>
    </row>
    <row r="74" spans="1:8" x14ac:dyDescent="0.35">
      <c r="A74" s="79" t="str">
        <f>'LOT3 BPU BOISSON_SERVICE_AUTRES'!A70</f>
        <v>PO1 1.45</v>
      </c>
      <c r="B74" s="79" t="str">
        <f>'LOT3 BPU BOISSON_SERVICE_AUTRES'!B70</f>
        <v>Champagne Brut 75cl choix 1</v>
      </c>
      <c r="C74" s="84" t="s">
        <v>12</v>
      </c>
      <c r="D74" s="84">
        <v>6</v>
      </c>
      <c r="E74" s="109">
        <f>'LOT3 BPU BOISSON_SERVICE_AUTRES'!J70</f>
        <v>0</v>
      </c>
      <c r="F74" s="109">
        <f>'LOT3 BPU BOISSON_SERVICE_AUTRES'!K70</f>
        <v>0</v>
      </c>
      <c r="G74" s="109">
        <f t="shared" si="14"/>
        <v>0</v>
      </c>
      <c r="H74" s="143">
        <f t="shared" si="13"/>
        <v>0</v>
      </c>
    </row>
    <row r="75" spans="1:8" x14ac:dyDescent="0.35">
      <c r="A75" s="79" t="str">
        <f>'LOT3 BPU BOISSON_SERVICE_AUTRES'!A45</f>
        <v>PO1 1.26</v>
      </c>
      <c r="B75" s="79" t="str">
        <f>'LOT3 BPU BOISSON_SERVICE_AUTRES'!B45</f>
        <v>Thé glacé  1,5 litres</v>
      </c>
      <c r="C75" s="84" t="s">
        <v>12</v>
      </c>
      <c r="D75" s="84">
        <v>2</v>
      </c>
      <c r="E75" s="109">
        <f>'LOT3 BPU BOISSON_SERVICE_AUTRES'!H45</f>
        <v>0</v>
      </c>
      <c r="F75" s="109">
        <f>'LOT3 BPU BOISSON_SERVICE_AUTRES'!I45</f>
        <v>0</v>
      </c>
      <c r="G75" s="109">
        <f t="shared" si="14"/>
        <v>0</v>
      </c>
      <c r="H75" s="143">
        <f t="shared" si="13"/>
        <v>0</v>
      </c>
    </row>
    <row r="76" spans="1:8" ht="15.5" x14ac:dyDescent="0.35">
      <c r="A76" s="44" t="str">
        <f>'LOT3 BPU BOISSON_SERVICE_AUTRES'!A49</f>
        <v>PO1 1.29</v>
      </c>
      <c r="B76" s="44" t="str">
        <f>'LOT3 BPU BOISSON_SERVICE_AUTRES'!B49</f>
        <v>Cola - 1,5 litres choix 1</v>
      </c>
      <c r="C76" s="84" t="s">
        <v>12</v>
      </c>
      <c r="D76" s="84">
        <v>4</v>
      </c>
      <c r="E76" s="109">
        <f>'LOT3 BPU BOISSON_SERVICE_AUTRES'!H49</f>
        <v>0</v>
      </c>
      <c r="F76" s="109">
        <f>'LOT3 BPU BOISSON_SERVICE_AUTRES'!I49</f>
        <v>0</v>
      </c>
      <c r="G76" s="109">
        <f t="shared" si="14"/>
        <v>0</v>
      </c>
      <c r="H76" s="143">
        <f t="shared" si="13"/>
        <v>0</v>
      </c>
    </row>
    <row r="77" spans="1:8" ht="29" x14ac:dyDescent="0.35">
      <c r="A77" s="79" t="str">
        <f>'LOT3 BPU BOISSON_SERVICE_AUTRES'!A54</f>
        <v>PO1 1.33</v>
      </c>
      <c r="B77" s="79" t="str">
        <f>'LOT3 BPU BOISSON_SERVICE_AUTRES'!B54</f>
        <v xml:space="preserve">Forfait Boissons Chaudes  ( café, thé, infusion + dosette de lait)     choix 1     </v>
      </c>
      <c r="C77" s="142" t="s">
        <v>367</v>
      </c>
      <c r="D77" s="142">
        <v>30</v>
      </c>
      <c r="E77" s="143">
        <f>'LOT3 BPU BOISSON_SERVICE_AUTRES'!H54</f>
        <v>0</v>
      </c>
      <c r="F77" s="143">
        <f>'LOT3 BPU BOISSON_SERVICE_AUTRES'!I54</f>
        <v>0</v>
      </c>
      <c r="G77" s="143">
        <f t="shared" si="14"/>
        <v>0</v>
      </c>
      <c r="H77" s="143">
        <f t="shared" si="13"/>
        <v>0</v>
      </c>
    </row>
    <row r="78" spans="1:8" ht="20.5" customHeight="1" x14ac:dyDescent="0.35">
      <c r="A78" s="125"/>
      <c r="B78" s="374" t="s">
        <v>337</v>
      </c>
      <c r="C78" s="374"/>
      <c r="D78" s="374"/>
      <c r="E78" s="374"/>
      <c r="F78" s="374"/>
      <c r="G78" s="187">
        <f>SUM(G67:G77)</f>
        <v>0</v>
      </c>
      <c r="H78" s="188">
        <f>SUM(H67:H77)</f>
        <v>0</v>
      </c>
    </row>
    <row r="79" spans="1:8" ht="35.5" customHeight="1" x14ac:dyDescent="0.35">
      <c r="A79" s="137" t="str">
        <f>'LOT3 BPU BUFFET_COCKTAIL'!A28</f>
        <v>C.DD  stand 1.1</v>
      </c>
      <c r="B79" s="133" t="str">
        <f>'LOT3 BPU BUFFET_COCKTAIL'!B28</f>
        <v>COCKTAIL déjeunatoire et/ou dinatoire- Standard</v>
      </c>
      <c r="C79" s="107" t="s">
        <v>142</v>
      </c>
      <c r="D79" s="108">
        <v>30</v>
      </c>
      <c r="E79" s="109">
        <f>'LOT3 BPU BUFFET_COCKTAIL'!J28</f>
        <v>0</v>
      </c>
      <c r="F79" s="109">
        <f>'LOT3 BPU BUFFET_COCKTAIL'!K28</f>
        <v>0</v>
      </c>
      <c r="G79" s="109">
        <f>E79*D79</f>
        <v>0</v>
      </c>
      <c r="H79" s="143">
        <f t="shared" ref="H79:H88" si="15">F79*D79</f>
        <v>0</v>
      </c>
    </row>
    <row r="80" spans="1:8" ht="29" x14ac:dyDescent="0.35">
      <c r="A80" s="79" t="str">
        <f>'LOT3 BPU BOISSON_SERVICE_AUTRES'!A106</f>
        <v>PO2.19</v>
      </c>
      <c r="B80" s="79" t="str">
        <f>'LOT3 BPU BOISSON_SERVICE_AUTRES'!B106</f>
        <v xml:space="preserve">Vacation pour un serveur (avec service) (tarif nuit) </v>
      </c>
      <c r="C80" s="84" t="str">
        <f>'LOT3 BPU BOISSON_SERVICE_AUTRES'!D106</f>
        <v>Tarif horaire</v>
      </c>
      <c r="D80" s="84">
        <v>3</v>
      </c>
      <c r="E80" s="109">
        <f>'LOT3 BPU BOISSON_SERVICE_AUTRES'!F106</f>
        <v>0</v>
      </c>
      <c r="F80" s="109">
        <f>'LOT3 BPU BOISSON_SERVICE_AUTRES'!G106</f>
        <v>0</v>
      </c>
      <c r="G80" s="109">
        <f t="shared" ref="G80:G88" si="16">E80*D80</f>
        <v>0</v>
      </c>
      <c r="H80" s="143">
        <f t="shared" si="15"/>
        <v>0</v>
      </c>
    </row>
    <row r="81" spans="1:8" x14ac:dyDescent="0.35">
      <c r="A81" s="79" t="str">
        <f>'LOT3 BPU BOISSON_SERVICE_AUTRES'!A132</f>
        <v>PO3.10</v>
      </c>
      <c r="B81" s="79" t="str">
        <f>'LOT3 BPU BOISSON_SERVICE_AUTRES'!B132</f>
        <v xml:space="preserve">Location de mobilier : Tables </v>
      </c>
      <c r="C81" s="84" t="s">
        <v>222</v>
      </c>
      <c r="D81" s="84">
        <v>3</v>
      </c>
      <c r="E81" s="109">
        <f>'LOT3 BPU BOISSON_SERVICE_AUTRES'!F132</f>
        <v>0</v>
      </c>
      <c r="F81" s="109">
        <f>'LOT3 BPU BOISSON_SERVICE_AUTRES'!G132</f>
        <v>0</v>
      </c>
      <c r="G81" s="109">
        <f t="shared" si="16"/>
        <v>0</v>
      </c>
      <c r="H81" s="143">
        <f t="shared" si="15"/>
        <v>0</v>
      </c>
    </row>
    <row r="82" spans="1:8" x14ac:dyDescent="0.35">
      <c r="A82" s="79" t="str">
        <f>'LOT3 BPU BOISSON_SERVICE_AUTRES'!A28</f>
        <v>PO1 1.11</v>
      </c>
      <c r="B82" s="79" t="str">
        <f>'LOT3 BPU BOISSON_SERVICE_AUTRES'!B28</f>
        <v xml:space="preserve">Eau plate- 1,5 litre choix 2 </v>
      </c>
      <c r="C82" s="84" t="s">
        <v>222</v>
      </c>
      <c r="D82" s="84">
        <v>4</v>
      </c>
      <c r="E82" s="109">
        <f>'LOT3 BPU BOISSON_SERVICE_AUTRES'!H28</f>
        <v>0</v>
      </c>
      <c r="F82" s="109">
        <f>'LOT3 BPU BOISSON_SERVICE_AUTRES'!I28</f>
        <v>0</v>
      </c>
      <c r="G82" s="109">
        <f t="shared" si="16"/>
        <v>0</v>
      </c>
      <c r="H82" s="143">
        <f t="shared" si="15"/>
        <v>0</v>
      </c>
    </row>
    <row r="83" spans="1:8" x14ac:dyDescent="0.35">
      <c r="A83" s="95" t="str">
        <f>'LOT3 BPU BOISSON_SERVICE_AUTRES'!A64</f>
        <v>PO1 1.40</v>
      </c>
      <c r="B83" s="95" t="str">
        <f>'LOT3 BPU BOISSON_SERVICE_AUTRES'!B64</f>
        <v xml:space="preserve">Vin rouge en bouteille de 75 cl choix 2 </v>
      </c>
      <c r="C83" s="84" t="s">
        <v>222</v>
      </c>
      <c r="D83" s="84">
        <v>4</v>
      </c>
      <c r="E83" s="109">
        <f>'LOT3 BPU BOISSON_SERVICE_AUTRES'!H64</f>
        <v>0</v>
      </c>
      <c r="F83" s="109">
        <f>'LOT3 BPU BOISSON_SERVICE_AUTRES'!I64</f>
        <v>0</v>
      </c>
      <c r="G83" s="109">
        <f t="shared" si="16"/>
        <v>0</v>
      </c>
      <c r="H83" s="143">
        <f t="shared" si="15"/>
        <v>0</v>
      </c>
    </row>
    <row r="84" spans="1:8" x14ac:dyDescent="0.35">
      <c r="A84" s="79" t="str">
        <f>'LOT3 BPU BOISSON_SERVICE_AUTRES'!A66</f>
        <v>PO1 1.42</v>
      </c>
      <c r="B84" s="79" t="str">
        <f>'LOT3 BPU BOISSON_SERVICE_AUTRES'!B66</f>
        <v xml:space="preserve">Vin  blanc en bouteille de 75 cl choix 2 </v>
      </c>
      <c r="C84" s="84" t="s">
        <v>222</v>
      </c>
      <c r="D84" s="84">
        <v>6</v>
      </c>
      <c r="E84" s="109">
        <f>'LOT3 BPU BOISSON_SERVICE_AUTRES'!J66</f>
        <v>0</v>
      </c>
      <c r="F84" s="109">
        <f>'LOT3 BPU BOISSON_SERVICE_AUTRES'!K66</f>
        <v>0</v>
      </c>
      <c r="G84" s="109">
        <f t="shared" si="16"/>
        <v>0</v>
      </c>
      <c r="H84" s="143">
        <f t="shared" si="15"/>
        <v>0</v>
      </c>
    </row>
    <row r="85" spans="1:8" x14ac:dyDescent="0.35">
      <c r="A85" s="79" t="str">
        <f>'LOT3 BPU BOISSON_SERVICE_AUTRES'!A71</f>
        <v>PO1 1.46</v>
      </c>
      <c r="B85" s="79" t="str">
        <f>'LOT3 BPU BOISSON_SERVICE_AUTRES'!B71</f>
        <v>Champagne Brut 75cl choix 2</v>
      </c>
      <c r="C85" s="84" t="s">
        <v>222</v>
      </c>
      <c r="D85" s="84">
        <v>2</v>
      </c>
      <c r="E85" s="109">
        <f>'LOT3 BPU BOISSON_SERVICE_AUTRES'!H71</f>
        <v>0</v>
      </c>
      <c r="F85" s="109">
        <f>'LOT3 BPU BOISSON_SERVICE_AUTRES'!I71</f>
        <v>0</v>
      </c>
      <c r="G85" s="109">
        <f t="shared" si="16"/>
        <v>0</v>
      </c>
      <c r="H85" s="143">
        <f t="shared" si="15"/>
        <v>0</v>
      </c>
    </row>
    <row r="86" spans="1:8" x14ac:dyDescent="0.35">
      <c r="A86" s="79" t="str">
        <f>'LOT3 BPU BOISSON_SERVICE_AUTRES'!A45</f>
        <v>PO1 1.26</v>
      </c>
      <c r="B86" s="79" t="str">
        <f>'LOT3 BPU BOISSON_SERVICE_AUTRES'!B45</f>
        <v>Thé glacé  1,5 litres</v>
      </c>
      <c r="C86" s="84" t="s">
        <v>222</v>
      </c>
      <c r="D86" s="84">
        <v>4</v>
      </c>
      <c r="E86" s="109">
        <f>'LOT3 BPU BOISSON_SERVICE_AUTRES'!H45</f>
        <v>0</v>
      </c>
      <c r="F86" s="109">
        <f>'LOT3 BPU BOISSON_SERVICE_AUTRES'!I45</f>
        <v>0</v>
      </c>
      <c r="G86" s="109">
        <f t="shared" si="16"/>
        <v>0</v>
      </c>
      <c r="H86" s="143">
        <f t="shared" si="15"/>
        <v>0</v>
      </c>
    </row>
    <row r="87" spans="1:8" ht="15.5" x14ac:dyDescent="0.35">
      <c r="A87" s="44" t="str">
        <f>'LOT3 BPU BOISSON_SERVICE_AUTRES'!A50</f>
        <v>PO1 1.30</v>
      </c>
      <c r="B87" s="44" t="str">
        <f>'LOT3 BPU BOISSON_SERVICE_AUTRES'!B50</f>
        <v>Cola - 1,5 litres choix 2</v>
      </c>
      <c r="C87" s="84" t="s">
        <v>222</v>
      </c>
      <c r="D87" s="84">
        <v>2</v>
      </c>
      <c r="E87" s="109">
        <f>'LOT3 BPU BOISSON_SERVICE_AUTRES'!H50</f>
        <v>0</v>
      </c>
      <c r="F87" s="109">
        <f>'LOT3 BPU BOISSON_SERVICE_AUTRES'!I50</f>
        <v>0</v>
      </c>
      <c r="G87" s="109">
        <f t="shared" si="16"/>
        <v>0</v>
      </c>
      <c r="H87" s="143">
        <f t="shared" si="15"/>
        <v>0</v>
      </c>
    </row>
    <row r="88" spans="1:8" ht="29.5" thickBot="1" x14ac:dyDescent="0.4">
      <c r="A88" s="79" t="str">
        <f>'LOT3 BPU BOISSON_SERVICE_AUTRES'!A55</f>
        <v>PO1 1.34</v>
      </c>
      <c r="B88" s="79" t="str">
        <f>'LOT3 BPU BOISSON_SERVICE_AUTRES'!B55</f>
        <v xml:space="preserve">Forfait Boissons Chaudes  ( café, thé, infusion +dosette de lait)     choix 2   </v>
      </c>
      <c r="C88" s="142" t="s">
        <v>367</v>
      </c>
      <c r="D88" s="84">
        <v>15</v>
      </c>
      <c r="E88" s="109">
        <f>'LOT3 BPU BOISSON_SERVICE_AUTRES'!H55</f>
        <v>0</v>
      </c>
      <c r="F88" s="109">
        <f>'LOT3 BPU BOISSON_SERVICE_AUTRES'!I55</f>
        <v>0</v>
      </c>
      <c r="G88" s="109">
        <f t="shared" si="16"/>
        <v>0</v>
      </c>
      <c r="H88" s="143">
        <f t="shared" si="15"/>
        <v>0</v>
      </c>
    </row>
    <row r="89" spans="1:8" ht="18.649999999999999" customHeight="1" x14ac:dyDescent="0.35">
      <c r="A89" s="104"/>
      <c r="B89" s="375" t="s">
        <v>337</v>
      </c>
      <c r="C89" s="376"/>
      <c r="D89" s="376"/>
      <c r="E89" s="376"/>
      <c r="F89" s="377"/>
      <c r="G89" s="165">
        <f>SUM(G79:G88)</f>
        <v>0</v>
      </c>
      <c r="H89" s="186">
        <f>SUM(H79:H88)</f>
        <v>0</v>
      </c>
    </row>
    <row r="90" spans="1:8" ht="29.5" customHeight="1" thickBot="1" x14ac:dyDescent="0.4">
      <c r="A90" s="110"/>
      <c r="B90" s="378" t="s">
        <v>347</v>
      </c>
      <c r="C90" s="379"/>
      <c r="D90" s="379"/>
      <c r="E90" s="379"/>
      <c r="F90" s="380"/>
      <c r="G90" s="111">
        <f>G52+G66+G78+G89</f>
        <v>0</v>
      </c>
      <c r="H90" s="111">
        <f>H52+H66+H78+H89</f>
        <v>0</v>
      </c>
    </row>
    <row r="91" spans="1:8" ht="20.5" thickBot="1" x14ac:dyDescent="0.4">
      <c r="A91" s="112"/>
      <c r="B91" s="381" t="s">
        <v>348</v>
      </c>
      <c r="C91" s="382"/>
      <c r="D91" s="382"/>
      <c r="E91" s="382"/>
      <c r="F91" s="383"/>
      <c r="G91" s="166">
        <f>SUM(G27,G42,G90)</f>
        <v>0</v>
      </c>
      <c r="H91" s="167">
        <f>SUM(H27,G42,G90)</f>
        <v>0</v>
      </c>
    </row>
  </sheetData>
  <sheetProtection algorithmName="SHA-512" hashValue="6sohOVFd9w9ymh6V9bOzgZPXd8ppix6c6q6MjmVRNTy4t7vh9Il+KKreGZaVL9C2mKVv5NWZLQDV9n/TZofSsw==" saltValue="DiZQZuQqiQPDlAoe/QxPWw==" spinCount="100000" sheet="1" objects="1" scenarios="1"/>
  <mergeCells count="24">
    <mergeCell ref="A3:H3"/>
    <mergeCell ref="A4:H4"/>
    <mergeCell ref="A5:H5"/>
    <mergeCell ref="A6:H6"/>
    <mergeCell ref="B42:F42"/>
    <mergeCell ref="A7:H7"/>
    <mergeCell ref="A9:H9"/>
    <mergeCell ref="B12:H12"/>
    <mergeCell ref="B43:H43"/>
    <mergeCell ref="B52:F52"/>
    <mergeCell ref="B14:H14"/>
    <mergeCell ref="B16:F16"/>
    <mergeCell ref="B23:F23"/>
    <mergeCell ref="B26:F26"/>
    <mergeCell ref="B27:F27"/>
    <mergeCell ref="B28:H28"/>
    <mergeCell ref="B36:F36"/>
    <mergeCell ref="B37:H37"/>
    <mergeCell ref="B41:F41"/>
    <mergeCell ref="B66:F66"/>
    <mergeCell ref="B78:F78"/>
    <mergeCell ref="B89:F89"/>
    <mergeCell ref="B90:F90"/>
    <mergeCell ref="B91:F9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LOT3 BPU PLATEAU REPAS_SNACKING</vt:lpstr>
      <vt:lpstr>LOT3 BPU BUFFET_COCKTAIL</vt:lpstr>
      <vt:lpstr>LOT3 BPU PAUSE_CAFE_GOUTER</vt:lpstr>
      <vt:lpstr>LOT3 BPU BOISSON_SERVICE_AUTRES</vt:lpstr>
      <vt:lpstr>LOT3 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JOLY</dc:creator>
  <cp:lastModifiedBy>Samuel Privat</cp:lastModifiedBy>
  <cp:lastPrinted>2025-06-24T12:00:16Z</cp:lastPrinted>
  <dcterms:created xsi:type="dcterms:W3CDTF">2025-06-19T10:20:29Z</dcterms:created>
  <dcterms:modified xsi:type="dcterms:W3CDTF">2025-06-25T08:38:16Z</dcterms:modified>
</cp:coreProperties>
</file>